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Các TPCac Mac" sheetId="1" r:id="rId1"/>
  </sheets>
  <definedNames>
    <definedName name="_xlnm.Print_Area" localSheetId="0">'Các TPCac Mac'!$A$1:$P$64</definedName>
    <definedName name="_xlnm.Print_Titles" localSheetId="0">'Các TPCac Mac'!$28:$28</definedName>
  </definedNames>
  <calcPr fullCalcOnLoad="1"/>
</workbook>
</file>

<file path=xl/sharedStrings.xml><?xml version="1.0" encoding="utf-8"?>
<sst xmlns="http://schemas.openxmlformats.org/spreadsheetml/2006/main" count="182" uniqueCount="163">
  <si>
    <t xml:space="preserve"> ĐẠI HỌC QUỐC GIA HÀ NỘI</t>
  </si>
  <si>
    <t>TRƯỜNG ĐẠI HỌC KINH TẾ</t>
  </si>
  <si>
    <t>DANH SÁCH ĐIỂM THÀNH PHẦN</t>
  </si>
  <si>
    <t>NGÀNH: KINH TẾ CHÍNH TRỊ          CHUYÊN NGÀNH: KINH TẾ CHÍNH TRỊ</t>
  </si>
  <si>
    <t xml:space="preserve">Môn học: </t>
  </si>
  <si>
    <t>Các tác phẩm kinh tế Các Mác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</si>
  <si>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</si>
  <si>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</si>
  <si>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</si>
  <si>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</si>
  <si>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</si>
  <si>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</si>
  <si>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</si>
  <si>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</si>
  <si>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</si>
  <si>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</si>
  <si>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</si>
  <si>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</si>
  <si>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</si>
  <si>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</si>
  <si>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</si>
  <si>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thảo luận</t>
  </si>
  <si>
    <t>Điểm kiểm tra giữa kỳ</t>
  </si>
  <si>
    <t>Điểm 3</t>
  </si>
  <si>
    <t>Điểm tiểu luận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</si>
  <si>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</si>
  <si>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</si>
  <si>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</si>
  <si>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</si>
  <si>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QH-2011-E.CH(KTCT)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</si>
  <si>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</si>
  <si>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</si>
  <si>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</si>
  <si>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</si>
  <si>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</si>
  <si>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</si>
  <si>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</si>
  <si>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</si>
  <si>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</si>
  <si>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1</t>
  </si>
  <si>
    <t>Giang Tuấn</t>
  </si>
  <si>
    <t>Anh</t>
  </si>
  <si>
    <t>02/11/1965</t>
  </si>
  <si>
    <t>2</t>
  </si>
  <si>
    <t>Ninh Công</t>
  </si>
  <si>
    <t>Chức</t>
  </si>
  <si>
    <t>3</t>
  </si>
  <si>
    <t>Lã Quốc</t>
  </si>
  <si>
    <t>Cường</t>
  </si>
  <si>
    <t>15/10/1972</t>
  </si>
  <si>
    <t>4</t>
  </si>
  <si>
    <t>Nguyễn Lê</t>
  </si>
  <si>
    <t>Dung</t>
  </si>
  <si>
    <t>10/06/1983</t>
  </si>
  <si>
    <t>5</t>
  </si>
  <si>
    <t>Trần Anh</t>
  </si>
  <si>
    <t>Đức</t>
  </si>
  <si>
    <t>07/11/1969</t>
  </si>
  <si>
    <t>6</t>
  </si>
  <si>
    <t>Trần Thị Hương</t>
  </si>
  <si>
    <t>Giang</t>
  </si>
  <si>
    <t>09/08/1981</t>
  </si>
  <si>
    <t>7</t>
  </si>
  <si>
    <t>Phạm Thị Thu</t>
  </si>
  <si>
    <t>Hà</t>
  </si>
  <si>
    <t>12/12/1981</t>
  </si>
  <si>
    <t>8</t>
  </si>
  <si>
    <t>Nguyễn Thanh</t>
  </si>
  <si>
    <t>Hải</t>
  </si>
  <si>
    <t>27/10/1983</t>
  </si>
  <si>
    <t>9</t>
  </si>
  <si>
    <t>Định Thị Mỹ</t>
  </si>
  <si>
    <t>Hạnh</t>
  </si>
  <si>
    <t>16/10/1974</t>
  </si>
  <si>
    <t>10</t>
  </si>
  <si>
    <t>Đinh Công</t>
  </si>
  <si>
    <t>Huân</t>
  </si>
  <si>
    <t>23/08/1983</t>
  </si>
  <si>
    <t>11</t>
  </si>
  <si>
    <t>Lưu Thị</t>
  </si>
  <si>
    <t>Huyền</t>
  </si>
  <si>
    <t>08/03/1971</t>
  </si>
  <si>
    <t>12</t>
  </si>
  <si>
    <t>Bùi Duy</t>
  </si>
  <si>
    <t>Liệu</t>
  </si>
  <si>
    <t>17/05/1980</t>
  </si>
  <si>
    <t>13</t>
  </si>
  <si>
    <t>Lê Quang</t>
  </si>
  <si>
    <t>Minh</t>
  </si>
  <si>
    <t>25/12/1987</t>
  </si>
  <si>
    <t>14</t>
  </si>
  <si>
    <t>Nguyễn Hoàng</t>
  </si>
  <si>
    <t>12/02/1985</t>
  </si>
  <si>
    <t>15</t>
  </si>
  <si>
    <t>Phạm Thị Tuyết</t>
  </si>
  <si>
    <t>25/02/1979</t>
  </si>
  <si>
    <t>16</t>
  </si>
  <si>
    <t>Đặng Ngọc Viễn</t>
  </si>
  <si>
    <t>Mỹ</t>
  </si>
  <si>
    <t>25/11/1984</t>
  </si>
  <si>
    <t>17</t>
  </si>
  <si>
    <t>Nghị</t>
  </si>
  <si>
    <t>24/10/1979</t>
  </si>
  <si>
    <t>18</t>
  </si>
  <si>
    <t>Thái Quốc</t>
  </si>
  <si>
    <t>Nguyên</t>
  </si>
  <si>
    <t>26/08/1980</t>
  </si>
  <si>
    <t>19</t>
  </si>
  <si>
    <t>Trần Thị Hồng</t>
  </si>
  <si>
    <t>Nhung</t>
  </si>
  <si>
    <t>13/12/1984</t>
  </si>
  <si>
    <t>20</t>
  </si>
  <si>
    <t>Quách Bích</t>
  </si>
  <si>
    <t>Thuận</t>
  </si>
  <si>
    <t>03/01/1986</t>
  </si>
  <si>
    <t>21</t>
  </si>
  <si>
    <t>Tuyên</t>
  </si>
  <si>
    <t>21/11/1977</t>
  </si>
  <si>
    <t>22</t>
  </si>
  <si>
    <t>Nguyễn Thị Ánh</t>
  </si>
  <si>
    <t>Tuyết</t>
  </si>
  <si>
    <t>22/02/1982</t>
  </si>
  <si>
    <t>23</t>
  </si>
  <si>
    <t>Đỗ Hải</t>
  </si>
  <si>
    <t>Vinh</t>
  </si>
  <si>
    <t>07/03/1985</t>
  </si>
  <si>
    <t>24</t>
  </si>
  <si>
    <t>Phạm Thị Thanh</t>
  </si>
  <si>
    <t>Xuân</t>
  </si>
  <si>
    <t>17/09/1989</t>
  </si>
  <si>
    <t>25</t>
  </si>
  <si>
    <t>Lã Thị Hồng</t>
  </si>
  <si>
    <t>Yến</t>
  </si>
  <si>
    <t>21/04/1963</t>
  </si>
  <si>
    <t>26</t>
  </si>
  <si>
    <t>Lại Thị</t>
  </si>
  <si>
    <t>03/09/1982</t>
  </si>
  <si>
    <t>27</t>
  </si>
  <si>
    <t>28</t>
  </si>
  <si>
    <t>Bùi Bình</t>
  </si>
  <si>
    <t>An</t>
  </si>
  <si>
    <t>04/11/1965</t>
  </si>
  <si>
    <t>TT Đợt 1/2012</t>
  </si>
  <si>
    <t>29</t>
  </si>
  <si>
    <t>Bùi Tùng</t>
  </si>
  <si>
    <t>Bách</t>
  </si>
  <si>
    <t>25/12/1978</t>
  </si>
  <si>
    <t>30</t>
  </si>
  <si>
    <t>Bùi Thị Hồng</t>
  </si>
  <si>
    <t>Gấm</t>
  </si>
  <si>
    <t>27/10/1974</t>
  </si>
  <si>
    <t>31</t>
  </si>
  <si>
    <t>Đinh Văn</t>
  </si>
  <si>
    <t>Hợp</t>
  </si>
  <si>
    <t>18/08/1963</t>
  </si>
  <si>
    <t>32</t>
  </si>
  <si>
    <t>Trần Văn</t>
  </si>
  <si>
    <t>Sính</t>
  </si>
  <si>
    <t>08/08/1964</t>
  </si>
  <si>
    <t>Danh sách gồm  32 học viên./.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</si>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</sst>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7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59" applyFont="1" applyFill="1" applyAlignment="1" applyProtection="1">
      <alignment horizontal="left" vertical="center"/>
      <protection/>
    </xf>
    <xf numFmtId="0" fontId="19" fillId="0" borderId="0" xfId="59" applyFont="1" applyFill="1" applyAlignment="1" applyProtection="1">
      <alignment vertical="center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20" fillId="0" borderId="0" xfId="59" applyFont="1" applyFill="1" applyAlignment="1" applyProtection="1">
      <alignment horizontal="center" vertical="center"/>
      <protection/>
    </xf>
    <xf numFmtId="0" fontId="19" fillId="0" borderId="0" xfId="59" applyFont="1" applyFill="1" applyAlignment="1" applyProtection="1">
      <alignment horizontal="center" vertical="center" wrapText="1"/>
      <protection locked="0"/>
    </xf>
    <xf numFmtId="0" fontId="21" fillId="0" borderId="0" xfId="59" applyFont="1" applyAlignment="1" applyProtection="1">
      <alignment vertical="center" wrapText="1"/>
      <protection locked="0"/>
    </xf>
    <xf numFmtId="0" fontId="21" fillId="0" borderId="0" xfId="59" applyFont="1" applyAlignment="1" applyProtection="1">
      <alignment vertical="center"/>
      <protection locked="0"/>
    </xf>
    <xf numFmtId="0" fontId="20" fillId="0" borderId="0" xfId="59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4" fillId="0" borderId="0" xfId="55" applyFont="1" applyFill="1" applyAlignment="1" applyProtection="1">
      <alignment horizontal="center" vertical="center"/>
      <protection locked="0"/>
    </xf>
    <xf numFmtId="0" fontId="25" fillId="0" borderId="0" xfId="59" applyFont="1" applyAlignment="1" applyProtection="1">
      <alignment horizontal="left" vertical="center" wrapText="1"/>
      <protection locked="0"/>
    </xf>
    <xf numFmtId="0" fontId="25" fillId="0" borderId="0" xfId="59" applyFont="1" applyAlignment="1" applyProtection="1">
      <alignment horizontal="left" vertical="center"/>
      <protection locked="0"/>
    </xf>
    <xf numFmtId="0" fontId="26" fillId="0" borderId="0" xfId="59" applyFont="1" applyFill="1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right" vertical="center"/>
      <protection/>
    </xf>
    <xf numFmtId="0" fontId="20" fillId="0" borderId="0" xfId="59" applyFont="1" applyAlignment="1" applyProtection="1">
      <alignment horizontal="left" vertical="center"/>
      <protection/>
    </xf>
    <xf numFmtId="0" fontId="20" fillId="0" borderId="0" xfId="59" applyFont="1" applyAlignment="1" applyProtection="1">
      <alignment horizontal="left" vertical="center"/>
      <protection locked="0"/>
    </xf>
    <xf numFmtId="0" fontId="27" fillId="0" borderId="0" xfId="59" applyFont="1" applyAlignment="1" applyProtection="1">
      <alignment horizontal="left" vertical="center" wrapText="1"/>
      <protection locked="0"/>
    </xf>
    <xf numFmtId="0" fontId="18" fillId="0" borderId="0" xfId="59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left" vertical="center"/>
      <protection locked="0"/>
    </xf>
    <xf numFmtId="0" fontId="23" fillId="0" borderId="0" xfId="59" applyFont="1" applyFill="1" applyAlignment="1" applyProtection="1">
      <alignment horizontal="centerContinuous" vertical="center"/>
      <protection locked="0"/>
    </xf>
    <xf numFmtId="0" fontId="23" fillId="0" borderId="0" xfId="59" applyFont="1" applyFill="1" applyAlignment="1" applyProtection="1">
      <alignment horizontal="left" vertical="center"/>
      <protection locked="0"/>
    </xf>
    <xf numFmtId="0" fontId="23" fillId="0" borderId="0" xfId="59" applyFont="1" applyFill="1" applyAlignment="1" applyProtection="1">
      <alignment horizontal="center" vertical="center" wrapText="1"/>
      <protection locked="0"/>
    </xf>
    <xf numFmtId="0" fontId="28" fillId="0" borderId="0" xfId="59" applyFont="1" applyFill="1" applyAlignment="1" applyProtection="1">
      <alignment horizontal="left" vertical="center"/>
      <protection locked="0"/>
    </xf>
    <xf numFmtId="0" fontId="21" fillId="0" borderId="0" xfId="59" applyFont="1" applyFill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vertical="center"/>
      <protection locked="0"/>
    </xf>
    <xf numFmtId="0" fontId="30" fillId="0" borderId="0" xfId="59" applyFont="1" applyFill="1" applyAlignment="1" applyProtection="1">
      <alignment horizontal="left"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18" fillId="0" borderId="0" xfId="59" applyFont="1" applyAlignment="1" applyProtection="1">
      <alignment vertical="center" wrapText="1"/>
      <protection locked="0"/>
    </xf>
    <xf numFmtId="0" fontId="21" fillId="0" borderId="0" xfId="59" applyFont="1" applyFill="1" applyAlignment="1" applyProtection="1">
      <alignment horizontal="left" vertical="center"/>
      <protection locked="0"/>
    </xf>
    <xf numFmtId="0" fontId="21" fillId="0" borderId="0" xfId="59" applyFont="1" applyFill="1" applyAlignment="1" applyProtection="1">
      <alignment horizontal="centerContinuous" vertical="center"/>
      <protection locked="0"/>
    </xf>
    <xf numFmtId="0" fontId="32" fillId="0" borderId="0" xfId="59" applyFont="1" applyFill="1" applyAlignment="1" applyProtection="1">
      <alignment horizontal="left" vertical="center"/>
      <protection locked="0"/>
    </xf>
    <xf numFmtId="0" fontId="28" fillId="0" borderId="0" xfId="59" applyFont="1" applyFill="1" applyAlignment="1" applyProtection="1">
      <alignment horizontal="centerContinuous" vertical="center"/>
      <protection locked="0"/>
    </xf>
    <xf numFmtId="0" fontId="32" fillId="0" borderId="0" xfId="59" applyFont="1" applyFill="1" applyAlignment="1" applyProtection="1">
      <alignment horizontal="centerContinuous" vertical="center"/>
      <protection locked="0"/>
    </xf>
    <xf numFmtId="0" fontId="28" fillId="0" borderId="0" xfId="59" applyFont="1" applyFill="1" applyAlignment="1" applyProtection="1">
      <alignment horizontal="center" vertical="center" wrapText="1"/>
      <protection locked="0"/>
    </xf>
    <xf numFmtId="0" fontId="28" fillId="0" borderId="0" xfId="59" applyFont="1" applyFill="1" applyAlignment="1" applyProtection="1">
      <alignment horizontal="center" vertical="center"/>
      <protection locked="0"/>
    </xf>
    <xf numFmtId="0" fontId="21" fillId="0" borderId="0" xfId="59" applyFont="1" applyAlignment="1" applyProtection="1">
      <alignment horizontal="left" vertical="center"/>
      <protection locked="0"/>
    </xf>
    <xf numFmtId="0" fontId="32" fillId="0" borderId="0" xfId="59" applyFont="1" applyFill="1" applyAlignment="1" applyProtection="1">
      <alignment horizontal="center" vertical="center"/>
      <protection locked="0"/>
    </xf>
    <xf numFmtId="0" fontId="33" fillId="0" borderId="10" xfId="59" applyFont="1" applyFill="1" applyBorder="1" applyAlignment="1" applyProtection="1">
      <alignment horizontal="center" vertical="center"/>
      <protection/>
    </xf>
    <xf numFmtId="0" fontId="33" fillId="0" borderId="10" xfId="59" applyFont="1" applyFill="1" applyBorder="1" applyAlignment="1" applyProtection="1">
      <alignment horizontal="left" vertical="center"/>
      <protection/>
    </xf>
    <xf numFmtId="0" fontId="28" fillId="0" borderId="0" xfId="59" applyFont="1" applyAlignment="1" applyProtection="1">
      <alignment vertical="center"/>
      <protection/>
    </xf>
    <xf numFmtId="0" fontId="28" fillId="0" borderId="0" xfId="59" applyFont="1" applyFill="1" applyAlignment="1" applyProtection="1">
      <alignment horizontal="center" vertical="center"/>
      <protection/>
    </xf>
    <xf numFmtId="0" fontId="21" fillId="0" borderId="0" xfId="59" applyFont="1" applyAlignment="1" applyProtection="1">
      <alignment horizontal="left" vertical="center"/>
      <protection/>
    </xf>
    <xf numFmtId="0" fontId="32" fillId="0" borderId="0" xfId="59" applyFont="1" applyFill="1" applyAlignment="1" applyProtection="1">
      <alignment horizontal="center" vertical="center"/>
      <protection/>
    </xf>
    <xf numFmtId="0" fontId="28" fillId="0" borderId="0" xfId="59" applyFont="1" applyFill="1" applyAlignment="1" applyProtection="1">
      <alignment horizontal="center" vertical="center" wrapText="1"/>
      <protection/>
    </xf>
    <xf numFmtId="0" fontId="28" fillId="0" borderId="0" xfId="59" applyFont="1" applyAlignment="1" applyProtection="1">
      <alignment vertical="center" wrapText="1"/>
      <protection/>
    </xf>
    <xf numFmtId="0" fontId="34" fillId="0" borderId="10" xfId="59" applyFont="1" applyFill="1" applyBorder="1" applyAlignment="1" applyProtection="1">
      <alignment horizontal="center" vertical="center"/>
      <protection/>
    </xf>
    <xf numFmtId="9" fontId="35" fillId="0" borderId="10" xfId="59" applyNumberFormat="1" applyFont="1" applyFill="1" applyBorder="1" applyAlignment="1" applyProtection="1">
      <alignment horizontal="center" vertical="center"/>
      <protection/>
    </xf>
    <xf numFmtId="0" fontId="35" fillId="0" borderId="0" xfId="59" applyFont="1" applyAlignment="1" applyProtection="1">
      <alignment horizontal="left" vertical="center"/>
      <protection/>
    </xf>
    <xf numFmtId="0" fontId="36" fillId="0" borderId="0" xfId="59" applyFont="1" applyFill="1" applyAlignment="1" applyProtection="1">
      <alignment horizontal="center" vertical="center"/>
      <protection/>
    </xf>
    <xf numFmtId="0" fontId="35" fillId="0" borderId="0" xfId="59" applyFont="1" applyAlignment="1" applyProtection="1">
      <alignment horizontal="left" vertical="center"/>
      <protection locked="0"/>
    </xf>
    <xf numFmtId="0" fontId="34" fillId="0" borderId="0" xfId="59" applyFont="1" applyAlignment="1" applyProtection="1">
      <alignment vertical="center"/>
      <protection locked="0"/>
    </xf>
    <xf numFmtId="0" fontId="34" fillId="0" borderId="0" xfId="59" applyFont="1" applyAlignment="1" applyProtection="1">
      <alignment horizontal="left" vertical="center"/>
      <protection/>
    </xf>
    <xf numFmtId="0" fontId="29" fillId="0" borderId="0" xfId="59" applyFont="1" applyFill="1" applyAlignment="1" applyProtection="1">
      <alignment horizontal="left" vertical="center"/>
      <protection/>
    </xf>
    <xf numFmtId="9" fontId="36" fillId="0" borderId="0" xfId="59" applyNumberFormat="1" applyFont="1" applyFill="1" applyAlignment="1" applyProtection="1">
      <alignment horizontal="center" vertical="center"/>
      <protection/>
    </xf>
    <xf numFmtId="9" fontId="64" fillId="0" borderId="0" xfId="59" applyNumberFormat="1" applyFont="1" applyFill="1" applyAlignment="1" applyProtection="1">
      <alignment horizontal="center" vertical="center"/>
      <protection/>
    </xf>
    <xf numFmtId="10" fontId="28" fillId="0" borderId="0" xfId="59" applyNumberFormat="1" applyFont="1" applyAlignment="1" applyProtection="1">
      <alignment vertical="center" wrapText="1"/>
      <protection locked="0"/>
    </xf>
    <xf numFmtId="9" fontId="36" fillId="0" borderId="0" xfId="59" applyNumberFormat="1" applyFont="1" applyFill="1" applyAlignment="1" applyProtection="1">
      <alignment horizontal="center" vertical="center"/>
      <protection locked="0"/>
    </xf>
    <xf numFmtId="0" fontId="32" fillId="0" borderId="0" xfId="59" applyFont="1" applyFill="1" applyAlignment="1" applyProtection="1">
      <alignment horizontal="right" vertical="center"/>
      <protection/>
    </xf>
    <xf numFmtId="0" fontId="32" fillId="0" borderId="0" xfId="59" applyFont="1" applyFill="1" applyAlignment="1" applyProtection="1">
      <alignment horizontal="left" vertical="center"/>
      <protection/>
    </xf>
    <xf numFmtId="0" fontId="32" fillId="0" borderId="0" xfId="59" applyFont="1" applyFill="1" applyAlignment="1" applyProtection="1">
      <alignment horizontal="left" vertical="center" wrapText="1"/>
      <protection locked="0"/>
    </xf>
    <xf numFmtId="0" fontId="32" fillId="0" borderId="0" xfId="59" applyFont="1" applyAlignment="1" applyProtection="1">
      <alignment horizontal="left" vertical="center" wrapText="1"/>
      <protection locked="0"/>
    </xf>
    <xf numFmtId="9" fontId="65" fillId="0" borderId="0" xfId="59" applyNumberFormat="1" applyFont="1" applyFill="1" applyAlignment="1" applyProtection="1">
      <alignment horizontal="center" vertical="center"/>
      <protection/>
    </xf>
    <xf numFmtId="0" fontId="34" fillId="0" borderId="0" xfId="59" applyFont="1" applyFill="1" applyAlignment="1" applyProtection="1">
      <alignment vertical="center" wrapText="1"/>
      <protection locked="0"/>
    </xf>
    <xf numFmtId="0" fontId="33" fillId="0" borderId="10" xfId="59" applyFont="1" applyFill="1" applyBorder="1" applyAlignment="1" applyProtection="1">
      <alignment horizontal="center" vertical="center" wrapText="1"/>
      <protection/>
    </xf>
    <xf numFmtId="0" fontId="33" fillId="0" borderId="10" xfId="59" applyFont="1" applyFill="1" applyBorder="1" applyAlignment="1" applyProtection="1">
      <alignment horizontal="center" vertical="center" wrapText="1"/>
      <protection/>
    </xf>
    <xf numFmtId="14" fontId="33" fillId="0" borderId="10" xfId="59" applyNumberFormat="1" applyFont="1" applyFill="1" applyBorder="1" applyAlignment="1" applyProtection="1">
      <alignment horizontal="center" vertical="center" wrapText="1"/>
      <protection/>
    </xf>
    <xf numFmtId="10" fontId="33" fillId="0" borderId="10" xfId="59" applyNumberFormat="1" applyFont="1" applyFill="1" applyBorder="1" applyAlignment="1" applyProtection="1">
      <alignment horizontal="center" vertical="center" wrapText="1"/>
      <protection/>
    </xf>
    <xf numFmtId="0" fontId="28" fillId="0" borderId="11" xfId="59" applyFont="1" applyFill="1" applyBorder="1" applyAlignment="1" applyProtection="1">
      <alignment horizontal="center" vertical="center"/>
      <protection locked="0"/>
    </xf>
    <xf numFmtId="0" fontId="28" fillId="0" borderId="12" xfId="61" applyFont="1" applyBorder="1" applyAlignment="1" applyProtection="1">
      <alignment horizontal="left" vertical="center"/>
      <protection locked="0"/>
    </xf>
    <xf numFmtId="0" fontId="28" fillId="0" borderId="13" xfId="61" applyFont="1" applyBorder="1" applyAlignment="1" applyProtection="1">
      <alignment horizontal="left" vertical="center"/>
      <protection locked="0"/>
    </xf>
    <xf numFmtId="14" fontId="28" fillId="0" borderId="11" xfId="61" applyNumberFormat="1" applyFont="1" applyBorder="1" applyAlignment="1" applyProtection="1">
      <alignment horizontal="center" vertical="center"/>
      <protection locked="0"/>
    </xf>
    <xf numFmtId="164" fontId="28" fillId="0" borderId="11" xfId="59" applyNumberFormat="1" applyFont="1" applyFill="1" applyBorder="1" applyAlignment="1" applyProtection="1">
      <alignment horizontal="center" vertical="center"/>
      <protection locked="0"/>
    </xf>
    <xf numFmtId="164" fontId="32" fillId="0" borderId="11" xfId="59" applyNumberFormat="1" applyFont="1" applyFill="1" applyBorder="1" applyAlignment="1" applyProtection="1">
      <alignment horizontal="center" vertical="center"/>
      <protection/>
    </xf>
    <xf numFmtId="164" fontId="32" fillId="0" borderId="11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1" xfId="59" applyNumberFormat="1" applyFont="1" applyFill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vertical="center" wrapText="1"/>
      <protection locked="0"/>
    </xf>
    <xf numFmtId="0" fontId="28" fillId="0" borderId="0" xfId="59" applyFont="1" applyBorder="1" applyAlignment="1" applyProtection="1">
      <alignment vertical="center"/>
      <protection locked="0"/>
    </xf>
    <xf numFmtId="0" fontId="28" fillId="0" borderId="14" xfId="59" applyFont="1" applyFill="1" applyBorder="1" applyAlignment="1" applyProtection="1">
      <alignment horizontal="center" vertical="center"/>
      <protection locked="0"/>
    </xf>
    <xf numFmtId="0" fontId="28" fillId="0" borderId="15" xfId="61" applyFont="1" applyBorder="1" applyAlignment="1" applyProtection="1">
      <alignment horizontal="left" vertical="center"/>
      <protection locked="0"/>
    </xf>
    <xf numFmtId="0" fontId="28" fillId="0" borderId="16" xfId="61" applyFont="1" applyBorder="1" applyAlignment="1" applyProtection="1">
      <alignment horizontal="left" vertical="center"/>
      <protection locked="0"/>
    </xf>
    <xf numFmtId="14" fontId="28" fillId="0" borderId="14" xfId="61" applyNumberFormat="1" applyFont="1" applyBorder="1" applyAlignment="1" applyProtection="1">
      <alignment horizontal="center" vertical="center"/>
      <protection locked="0"/>
    </xf>
    <xf numFmtId="164" fontId="28" fillId="0" borderId="14" xfId="59" applyNumberFormat="1" applyFont="1" applyFill="1" applyBorder="1" applyAlignment="1" applyProtection="1">
      <alignment horizontal="center" vertical="center"/>
      <protection locked="0"/>
    </xf>
    <xf numFmtId="164" fontId="32" fillId="0" borderId="14" xfId="59" applyNumberFormat="1" applyFont="1" applyFill="1" applyBorder="1" applyAlignment="1" applyProtection="1">
      <alignment horizontal="center" vertical="center"/>
      <protection/>
    </xf>
    <xf numFmtId="164" fontId="32" fillId="0" borderId="14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4" xfId="59" applyNumberFormat="1" applyFont="1" applyFill="1" applyBorder="1" applyAlignment="1" applyProtection="1">
      <alignment horizontal="center" vertical="center" wrapText="1"/>
      <protection/>
    </xf>
    <xf numFmtId="0" fontId="28" fillId="0" borderId="14" xfId="59" applyFont="1" applyFill="1" applyBorder="1" applyAlignment="1" applyProtection="1" quotePrefix="1">
      <alignment horizontal="center" vertical="center"/>
      <protection locked="0"/>
    </xf>
    <xf numFmtId="0" fontId="28" fillId="0" borderId="14" xfId="59" applyFont="1" applyFill="1" applyBorder="1" applyAlignment="1" applyProtection="1">
      <alignment horizontal="center" vertical="center" wrapText="1"/>
      <protection locked="0"/>
    </xf>
    <xf numFmtId="164" fontId="21" fillId="0" borderId="14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59" applyFont="1" applyFill="1" applyBorder="1" applyAlignment="1" applyProtection="1">
      <alignment horizontal="center" vertical="center"/>
      <protection locked="0"/>
    </xf>
    <xf numFmtId="0" fontId="28" fillId="0" borderId="17" xfId="59" applyFont="1" applyFill="1" applyBorder="1" applyAlignment="1" applyProtection="1">
      <alignment horizontal="center" vertical="center" wrapText="1"/>
      <protection locked="0"/>
    </xf>
    <xf numFmtId="0" fontId="28" fillId="0" borderId="18" xfId="61" applyFont="1" applyBorder="1" applyAlignment="1" applyProtection="1">
      <alignment horizontal="left" vertical="center"/>
      <protection locked="0"/>
    </xf>
    <xf numFmtId="0" fontId="28" fillId="0" borderId="19" xfId="61" applyFont="1" applyBorder="1" applyAlignment="1" applyProtection="1">
      <alignment horizontal="left" vertical="center"/>
      <protection locked="0"/>
    </xf>
    <xf numFmtId="14" fontId="28" fillId="0" borderId="17" xfId="61" applyNumberFormat="1" applyFont="1" applyBorder="1" applyAlignment="1" applyProtection="1">
      <alignment horizontal="center" vertical="center"/>
      <protection locked="0"/>
    </xf>
    <xf numFmtId="164" fontId="28" fillId="0" borderId="17" xfId="59" applyNumberFormat="1" applyFont="1" applyFill="1" applyBorder="1" applyAlignment="1" applyProtection="1">
      <alignment horizontal="center" vertical="center"/>
      <protection locked="0"/>
    </xf>
    <xf numFmtId="164" fontId="32" fillId="0" borderId="17" xfId="59" applyNumberFormat="1" applyFont="1" applyFill="1" applyBorder="1" applyAlignment="1" applyProtection="1">
      <alignment horizontal="center" vertical="center"/>
      <protection/>
    </xf>
    <xf numFmtId="164" fontId="32" fillId="0" borderId="17" xfId="59" applyNumberFormat="1" applyFont="1" applyFill="1" applyBorder="1" applyAlignment="1" applyProtection="1">
      <alignment horizontal="center" vertical="center" wrapText="1"/>
      <protection locked="0"/>
    </xf>
    <xf numFmtId="164" fontId="32" fillId="0" borderId="17" xfId="59" applyNumberFormat="1" applyFont="1" applyFill="1" applyBorder="1" applyAlignment="1" applyProtection="1">
      <alignment horizontal="center" vertical="center" wrapText="1"/>
      <protection/>
    </xf>
    <xf numFmtId="164" fontId="21" fillId="0" borderId="17" xfId="59" applyNumberFormat="1" applyFont="1" applyFill="1" applyBorder="1" applyAlignment="1" applyProtection="1">
      <alignment horizontal="center" vertical="center" wrapText="1"/>
      <protection locked="0"/>
    </xf>
    <xf numFmtId="49" fontId="66" fillId="0" borderId="0" xfId="0" applyNumberFormat="1" applyFont="1" applyAlignment="1">
      <alignment horizontal="left"/>
    </xf>
    <xf numFmtId="0" fontId="41" fillId="0" borderId="0" xfId="59" applyFont="1" applyAlignment="1" applyProtection="1">
      <alignment vertical="center"/>
      <protection locked="0"/>
    </xf>
    <xf numFmtId="0" fontId="1" fillId="0" borderId="0" xfId="60" applyFont="1" applyBorder="1" applyAlignment="1" applyProtection="1">
      <alignment vertical="center"/>
      <protection locked="0"/>
    </xf>
    <xf numFmtId="14" fontId="19" fillId="0" borderId="0" xfId="58" applyNumberFormat="1" applyFont="1" applyBorder="1" applyAlignment="1" applyProtection="1">
      <alignment horizontal="center" vertical="center" wrapText="1"/>
      <protection locked="0"/>
    </xf>
    <xf numFmtId="0" fontId="19" fillId="0" borderId="0" xfId="59" applyFont="1" applyAlignment="1" applyProtection="1">
      <alignment vertical="center"/>
      <protection locked="0"/>
    </xf>
    <xf numFmtId="0" fontId="20" fillId="0" borderId="0" xfId="59" applyFont="1" applyAlignment="1" applyProtection="1">
      <alignment vertical="center"/>
      <protection/>
    </xf>
    <xf numFmtId="0" fontId="19" fillId="0" borderId="0" xfId="59" applyFont="1" applyAlignment="1" applyProtection="1">
      <alignment vertical="center" wrapText="1"/>
      <protection locked="0"/>
    </xf>
    <xf numFmtId="0" fontId="19" fillId="0" borderId="0" xfId="59" applyFont="1" applyAlignment="1" applyProtection="1">
      <alignment vertical="center" wrapText="1"/>
      <protection/>
    </xf>
    <xf numFmtId="0" fontId="42" fillId="0" borderId="0" xfId="59" applyFont="1" applyAlignment="1" applyProtection="1">
      <alignment vertical="center"/>
      <protection locked="0"/>
    </xf>
    <xf numFmtId="0" fontId="42" fillId="0" borderId="0" xfId="59" applyFont="1" applyAlignment="1" applyProtection="1">
      <alignment horizontal="left" vertical="center"/>
      <protection locked="0"/>
    </xf>
    <xf numFmtId="0" fontId="41" fillId="0" borderId="0" xfId="59" applyFont="1" applyAlignment="1" applyProtection="1">
      <alignment horizontal="center" vertical="center"/>
      <protection locked="0"/>
    </xf>
    <xf numFmtId="0" fontId="43" fillId="0" borderId="0" xfId="59" applyFont="1" applyAlignment="1" applyProtection="1">
      <alignment horizontal="center" vertical="center"/>
      <protection/>
    </xf>
    <xf numFmtId="0" fontId="41" fillId="0" borderId="0" xfId="59" applyFont="1" applyAlignment="1" applyProtection="1">
      <alignment horizontal="center" vertical="center" wrapText="1"/>
      <protection locked="0"/>
    </xf>
    <xf numFmtId="0" fontId="44" fillId="0" borderId="0" xfId="59" applyFont="1" applyAlignment="1" applyProtection="1">
      <alignment horizontal="center" vertical="center" wrapText="1"/>
      <protection/>
    </xf>
    <xf numFmtId="0" fontId="45" fillId="0" borderId="0" xfId="59" applyFont="1" applyAlignment="1" applyProtection="1">
      <alignment horizontal="center" vertical="center" wrapText="1"/>
      <protection locked="0"/>
    </xf>
    <xf numFmtId="0" fontId="20" fillId="0" borderId="0" xfId="59" applyFont="1" applyAlignment="1" applyProtection="1">
      <alignment horizontal="center" vertical="center"/>
      <protection locked="0"/>
    </xf>
    <xf numFmtId="0" fontId="20" fillId="0" borderId="0" xfId="59" applyFont="1" applyAlignment="1" applyProtection="1">
      <alignment horizontal="center" vertical="center"/>
      <protection/>
    </xf>
    <xf numFmtId="0" fontId="19" fillId="0" borderId="0" xfId="59" applyFont="1" applyAlignment="1" applyProtection="1">
      <alignment horizontal="center" vertical="center" wrapText="1"/>
      <protection locked="0"/>
    </xf>
    <xf numFmtId="0" fontId="25" fillId="0" borderId="0" xfId="59" applyFont="1" applyAlignment="1" applyProtection="1">
      <alignment horizontal="center" vertical="center" wrapText="1"/>
      <protection/>
    </xf>
    <xf numFmtId="0" fontId="42" fillId="0" borderId="0" xfId="59" applyFont="1" applyAlignment="1" applyProtection="1">
      <alignment horizontal="center" vertical="center" wrapText="1"/>
      <protection locked="0"/>
    </xf>
    <xf numFmtId="0" fontId="19" fillId="0" borderId="0" xfId="59" applyFont="1" applyAlignment="1" applyProtection="1">
      <alignment horizontal="left" vertical="center"/>
      <protection locked="0"/>
    </xf>
    <xf numFmtId="0" fontId="25" fillId="0" borderId="0" xfId="59" applyFont="1" applyAlignment="1" applyProtection="1">
      <alignment vertical="center" wrapText="1"/>
      <protection/>
    </xf>
    <xf numFmtId="0" fontId="19" fillId="0" borderId="0" xfId="59" applyFont="1" applyFill="1" applyBorder="1" applyAlignment="1" applyProtection="1">
      <alignment horizontal="center"/>
      <protection locked="0"/>
    </xf>
    <xf numFmtId="0" fontId="19" fillId="0" borderId="0" xfId="59" applyFont="1" applyFill="1" applyBorder="1" applyProtection="1">
      <alignment/>
      <protection locked="0"/>
    </xf>
    <xf numFmtId="0" fontId="19" fillId="0" borderId="0" xfId="59" applyFont="1" applyFill="1" applyBorder="1" applyAlignment="1" applyProtection="1">
      <alignment horizontal="left"/>
      <protection locked="0"/>
    </xf>
    <xf numFmtId="14" fontId="19" fillId="0" borderId="0" xfId="59" applyNumberFormat="1" applyFont="1" applyFill="1" applyBorder="1" applyAlignment="1" applyProtection="1">
      <alignment horizontal="center"/>
      <protection locked="0"/>
    </xf>
    <xf numFmtId="14" fontId="20" fillId="0" borderId="0" xfId="59" applyNumberFormat="1" applyFont="1" applyFill="1" applyBorder="1" applyAlignment="1" applyProtection="1">
      <alignment horizontal="center"/>
      <protection locked="0"/>
    </xf>
    <xf numFmtId="14" fontId="19" fillId="0" borderId="0" xfId="59" applyNumberFormat="1" applyFont="1" applyFill="1" applyBorder="1" applyAlignment="1" applyProtection="1">
      <alignment horizontal="center" wrapText="1"/>
      <protection locked="0"/>
    </xf>
    <xf numFmtId="0" fontId="21" fillId="0" borderId="0" xfId="59" applyFont="1" applyAlignment="1" applyProtection="1">
      <alignment wrapText="1"/>
      <protection locked="0"/>
    </xf>
    <xf numFmtId="0" fontId="19" fillId="0" borderId="0" xfId="57" applyFont="1" applyFill="1" applyBorder="1" applyAlignment="1" applyProtection="1">
      <alignment horizontal="center"/>
      <protection locked="0"/>
    </xf>
    <xf numFmtId="14" fontId="19" fillId="0" borderId="0" xfId="57" applyNumberFormat="1" applyFont="1" applyFill="1" applyBorder="1" applyProtection="1">
      <alignment/>
      <protection locked="0"/>
    </xf>
    <xf numFmtId="0" fontId="19" fillId="0" borderId="0" xfId="57" applyFont="1" applyFill="1" applyBorder="1" applyAlignment="1" applyProtection="1">
      <alignment horizontal="left"/>
      <protection locked="0"/>
    </xf>
    <xf numFmtId="0" fontId="19" fillId="0" borderId="0" xfId="57" applyFont="1" applyFill="1" applyBorder="1" applyProtection="1">
      <alignment/>
      <protection locked="0"/>
    </xf>
    <xf numFmtId="14" fontId="19" fillId="0" borderId="0" xfId="57" applyNumberFormat="1" applyFont="1" applyFill="1" applyBorder="1" applyAlignment="1" applyProtection="1">
      <alignment horizontal="center"/>
      <protection locked="0"/>
    </xf>
    <xf numFmtId="14" fontId="20" fillId="0" borderId="0" xfId="57" applyNumberFormat="1" applyFont="1" applyFill="1" applyBorder="1" applyAlignment="1" applyProtection="1">
      <alignment horizontal="center"/>
      <protection locked="0"/>
    </xf>
    <xf numFmtId="14" fontId="19" fillId="0" borderId="0" xfId="57" applyNumberFormat="1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Alignment="1" applyProtection="1">
      <alignment horizontal="center"/>
      <protection locked="0"/>
    </xf>
    <xf numFmtId="0" fontId="19" fillId="0" borderId="0" xfId="59" applyFont="1" applyFill="1" applyBorder="1" applyAlignment="1" applyProtection="1">
      <alignment horizontal="center" wrapText="1"/>
      <protection locked="0"/>
    </xf>
    <xf numFmtId="0" fontId="42" fillId="0" borderId="0" xfId="59" applyFont="1" applyFill="1" applyBorder="1" applyAlignment="1" applyProtection="1">
      <alignment horizontal="center"/>
      <protection locked="0"/>
    </xf>
    <xf numFmtId="0" fontId="42" fillId="0" borderId="0" xfId="59" applyFont="1" applyFill="1" applyBorder="1" applyProtection="1">
      <alignment/>
      <protection locked="0"/>
    </xf>
    <xf numFmtId="0" fontId="42" fillId="0" borderId="0" xfId="59" applyFont="1" applyFill="1" applyBorder="1" applyAlignment="1" applyProtection="1">
      <alignment horizontal="left"/>
      <protection locked="0"/>
    </xf>
    <xf numFmtId="0" fontId="45" fillId="0" borderId="0" xfId="59" applyFont="1" applyFill="1" applyBorder="1" applyAlignment="1" applyProtection="1">
      <alignment horizontal="center"/>
      <protection locked="0"/>
    </xf>
    <xf numFmtId="0" fontId="46" fillId="0" borderId="0" xfId="59" applyFont="1" applyFill="1" applyBorder="1" applyAlignment="1" applyProtection="1">
      <alignment horizontal="center"/>
      <protection locked="0"/>
    </xf>
    <xf numFmtId="0" fontId="45" fillId="0" borderId="0" xfId="59" applyFont="1" applyFill="1" applyBorder="1" applyAlignment="1" applyProtection="1">
      <alignment horizontal="center" wrapText="1"/>
      <protection locked="0"/>
    </xf>
    <xf numFmtId="0" fontId="26" fillId="0" borderId="0" xfId="59" applyFont="1" applyFill="1" applyBorder="1" applyAlignment="1" applyProtection="1">
      <alignment horizontal="center"/>
      <protection locked="0"/>
    </xf>
    <xf numFmtId="0" fontId="26" fillId="0" borderId="0" xfId="59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Alignment="1" applyProtection="1">
      <alignment horizontal="center" wrapText="1"/>
      <protection locked="0"/>
    </xf>
    <xf numFmtId="0" fontId="41" fillId="0" borderId="0" xfId="59" applyFont="1" applyFill="1" applyBorder="1" applyProtection="1">
      <alignment/>
      <protection locked="0"/>
    </xf>
    <xf numFmtId="0" fontId="43" fillId="0" borderId="0" xfId="59" applyFont="1" applyFill="1" applyBorder="1" applyAlignment="1" applyProtection="1">
      <alignment horizontal="center"/>
      <protection locked="0"/>
    </xf>
    <xf numFmtId="0" fontId="43" fillId="0" borderId="0" xfId="59" applyFont="1" applyFill="1" applyBorder="1" applyAlignment="1" applyProtection="1">
      <alignment horizontal="center" wrapText="1"/>
      <protection locked="0"/>
    </xf>
    <xf numFmtId="0" fontId="20" fillId="0" borderId="0" xfId="59" applyFont="1" applyFill="1" applyBorder="1" applyProtection="1">
      <alignment/>
      <protection locked="0"/>
    </xf>
    <xf numFmtId="0" fontId="19" fillId="0" borderId="0" xfId="59" applyFont="1" applyFill="1" applyBorder="1" applyAlignment="1" applyProtection="1">
      <alignment wrapText="1"/>
      <protection locked="0"/>
    </xf>
    <xf numFmtId="0" fontId="21" fillId="0" borderId="0" xfId="59" applyFont="1" applyBorder="1" applyProtection="1">
      <alignment/>
      <protection locked="0"/>
    </xf>
    <xf numFmtId="0" fontId="21" fillId="0" borderId="0" xfId="59" applyFont="1" applyBorder="1" applyAlignment="1" applyProtection="1">
      <alignment horizontal="left"/>
      <protection locked="0"/>
    </xf>
    <xf numFmtId="0" fontId="29" fillId="0" borderId="0" xfId="59" applyFont="1" applyBorder="1" applyProtection="1">
      <alignment/>
      <protection locked="0"/>
    </xf>
    <xf numFmtId="0" fontId="21" fillId="0" borderId="0" xfId="59" applyFont="1" applyBorder="1" applyAlignment="1" applyProtection="1">
      <alignment wrapText="1"/>
      <protection locked="0"/>
    </xf>
    <xf numFmtId="0" fontId="21" fillId="0" borderId="0" xfId="59" applyFont="1" applyProtection="1">
      <alignment/>
      <protection locked="0"/>
    </xf>
    <xf numFmtId="0" fontId="21" fillId="0" borderId="0" xfId="59" applyFont="1" applyAlignment="1" applyProtection="1">
      <alignment horizontal="left"/>
      <protection locked="0"/>
    </xf>
    <xf numFmtId="0" fontId="29" fillId="0" borderId="0" xfId="59" applyFo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Hssv 2006" xfId="57"/>
    <cellStyle name="Normal_K 17 QTKD 2 HN" xfId="58"/>
    <cellStyle name="Normal_Khoa 18 KTCT" xfId="59"/>
    <cellStyle name="Normal_Sheet1_K 17 QTKD 2 HN" xfId="60"/>
    <cellStyle name="Normal_Sheet1_Khoa 18 KTC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15"/>
  <sheetViews>
    <sheetView tabSelected="1" view="pageBreakPreview" zoomScaleSheetLayoutView="100" zoomScalePageLayoutView="0" workbookViewId="0" topLeftCell="A1">
      <selection activeCell="B15" sqref="B15:P15"/>
    </sheetView>
  </sheetViews>
  <sheetFormatPr defaultColWidth="9.140625" defaultRowHeight="12.75"/>
  <cols>
    <col min="1" max="1" width="3.8515625" style="156" customWidth="1"/>
    <col min="2" max="2" width="10.28125" style="156" customWidth="1"/>
    <col min="3" max="3" width="19.421875" style="156" customWidth="1"/>
    <col min="4" max="4" width="7.8515625" style="156" customWidth="1"/>
    <col min="5" max="5" width="11.28125" style="157" customWidth="1"/>
    <col min="6" max="10" width="5.421875" style="156" customWidth="1"/>
    <col min="11" max="11" width="7.8515625" style="158" customWidth="1"/>
    <col min="12" max="15" width="7.7109375" style="128" hidden="1" customWidth="1"/>
    <col min="16" max="17" width="9.140625" style="128" customWidth="1"/>
    <col min="18" max="16384" width="9.140625" style="156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4"/>
      <c r="L1" s="5"/>
      <c r="M1" s="5"/>
      <c r="N1" s="5"/>
      <c r="O1" s="5"/>
      <c r="P1" s="6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4"/>
      <c r="L2" s="5"/>
      <c r="M2" s="5"/>
      <c r="N2" s="5"/>
      <c r="O2" s="5"/>
      <c r="P2" s="6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4"/>
      <c r="L3" s="5"/>
      <c r="M3" s="5"/>
      <c r="N3" s="5"/>
      <c r="O3" s="5"/>
      <c r="P3" s="6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6"/>
      <c r="Q6" s="6"/>
    </row>
    <row r="7" spans="2:17" s="7" customFormat="1" ht="18.75" customHeight="1">
      <c r="B7" s="13"/>
      <c r="C7" s="14" t="s">
        <v>6</v>
      </c>
      <c r="D7" s="15">
        <v>4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6"/>
      <c r="Q7" s="6"/>
    </row>
    <row r="8" spans="2:17" s="7" customFormat="1" ht="20.25">
      <c r="B8" s="19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42.7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21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8"/>
      <c r="T11" s="28"/>
      <c r="U11" s="28"/>
    </row>
    <row r="12" spans="1:21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9"/>
      <c r="R12" s="29"/>
      <c r="S12" s="29"/>
      <c r="T12" s="29"/>
      <c r="U12" s="29"/>
    </row>
    <row r="13" spans="1:21" s="26" customFormat="1" ht="15">
      <c r="A13" s="23"/>
      <c r="B13" s="30" t="s">
        <v>12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1"/>
      <c r="S13" s="31"/>
      <c r="T13" s="31"/>
      <c r="U13" s="31"/>
    </row>
    <row r="14" spans="1:21" s="26" customFormat="1" ht="15">
      <c r="A14" s="23"/>
      <c r="B14" s="30" t="s">
        <v>13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1"/>
      <c r="S14" s="31"/>
      <c r="T14" s="31"/>
      <c r="U14" s="31"/>
    </row>
    <row r="15" spans="1:21" s="26" customFormat="1" ht="15">
      <c r="A15" s="23"/>
      <c r="B15" s="30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1"/>
      <c r="S15" s="31"/>
      <c r="T15" s="31"/>
      <c r="U15" s="31"/>
    </row>
    <row r="16" spans="2:17" s="26" customFormat="1" ht="15">
      <c r="B16" s="32" t="s">
        <v>15</v>
      </c>
      <c r="C16" s="23"/>
      <c r="D16" s="23"/>
      <c r="E16" s="23"/>
      <c r="F16" s="33"/>
      <c r="G16" s="33"/>
      <c r="H16" s="33"/>
      <c r="I16" s="33"/>
      <c r="J16" s="33"/>
      <c r="K16" s="34"/>
      <c r="L16" s="35"/>
      <c r="M16" s="35"/>
      <c r="N16" s="35"/>
      <c r="O16" s="35"/>
      <c r="P16" s="25"/>
      <c r="Q16" s="25"/>
    </row>
    <row r="17" spans="1:17" s="26" customFormat="1" ht="15">
      <c r="A17" s="32"/>
      <c r="B17" s="32"/>
      <c r="C17" s="23"/>
      <c r="D17" s="23"/>
      <c r="E17" s="23"/>
      <c r="F17" s="36"/>
      <c r="H17" s="37"/>
      <c r="I17" s="36"/>
      <c r="J17" s="36"/>
      <c r="K17" s="38"/>
      <c r="L17" s="35"/>
      <c r="M17" s="35"/>
      <c r="N17" s="35"/>
      <c r="O17" s="35"/>
      <c r="P17" s="25"/>
      <c r="Q17" s="25"/>
    </row>
    <row r="18" spans="1:17" s="26" customFormat="1" ht="15">
      <c r="A18" s="23"/>
      <c r="B18" s="23"/>
      <c r="C18" s="39" t="s">
        <v>16</v>
      </c>
      <c r="D18" s="40" t="s">
        <v>17</v>
      </c>
      <c r="E18" s="41"/>
      <c r="F18" s="42"/>
      <c r="G18" s="41"/>
      <c r="H18" s="43"/>
      <c r="I18" s="42"/>
      <c r="J18" s="42"/>
      <c r="K18" s="44"/>
      <c r="L18" s="45"/>
      <c r="M18" s="45"/>
      <c r="N18" s="45"/>
      <c r="O18" s="45"/>
      <c r="P18" s="46"/>
      <c r="Q18" s="25"/>
    </row>
    <row r="19" spans="1:17" s="26" customFormat="1" ht="15">
      <c r="A19" s="23"/>
      <c r="B19" s="23"/>
      <c r="C19" s="47" t="s">
        <v>18</v>
      </c>
      <c r="D19" s="48">
        <v>0.1</v>
      </c>
      <c r="E19" s="49" t="s">
        <v>19</v>
      </c>
      <c r="F19" s="50"/>
      <c r="G19" s="50"/>
      <c r="H19" s="42"/>
      <c r="I19" s="42"/>
      <c r="J19" s="42"/>
      <c r="K19" s="44"/>
      <c r="L19" s="45"/>
      <c r="M19" s="45"/>
      <c r="N19" s="45"/>
      <c r="O19" s="45"/>
      <c r="P19" s="46"/>
      <c r="Q19" s="51" t="s">
        <v>19</v>
      </c>
    </row>
    <row r="20" spans="1:17" s="26" customFormat="1" ht="15">
      <c r="A20" s="23"/>
      <c r="B20" s="23"/>
      <c r="C20" s="47" t="s">
        <v>20</v>
      </c>
      <c r="D20" s="48">
        <v>0.1</v>
      </c>
      <c r="E20" s="49" t="s">
        <v>21</v>
      </c>
      <c r="F20" s="50"/>
      <c r="G20" s="50"/>
      <c r="H20" s="42"/>
      <c r="I20" s="42"/>
      <c r="J20" s="42"/>
      <c r="K20" s="44"/>
      <c r="L20" s="45"/>
      <c r="M20" s="45"/>
      <c r="N20" s="45"/>
      <c r="O20" s="45"/>
      <c r="P20" s="46"/>
      <c r="Q20" s="51" t="s">
        <v>22</v>
      </c>
    </row>
    <row r="21" spans="1:17" s="26" customFormat="1" ht="15">
      <c r="A21" s="23"/>
      <c r="B21" s="23"/>
      <c r="C21" s="47" t="s">
        <v>23</v>
      </c>
      <c r="D21" s="48">
        <v>0.2</v>
      </c>
      <c r="E21" s="49" t="s">
        <v>22</v>
      </c>
      <c r="F21" s="50"/>
      <c r="G21" s="50"/>
      <c r="H21" s="42"/>
      <c r="I21" s="42"/>
      <c r="J21" s="42"/>
      <c r="K21" s="44"/>
      <c r="L21" s="45"/>
      <c r="M21" s="45"/>
      <c r="N21" s="45"/>
      <c r="O21" s="45"/>
      <c r="P21" s="46"/>
      <c r="Q21" s="52" t="s">
        <v>24</v>
      </c>
    </row>
    <row r="22" spans="1:17" s="26" customFormat="1" ht="15">
      <c r="A22" s="23"/>
      <c r="B22" s="23"/>
      <c r="C22" s="47" t="s">
        <v>25</v>
      </c>
      <c r="D22" s="48"/>
      <c r="E22" s="49"/>
      <c r="F22" s="42"/>
      <c r="G22" s="42"/>
      <c r="H22" s="42"/>
      <c r="I22" s="42"/>
      <c r="J22" s="42"/>
      <c r="K22" s="44"/>
      <c r="L22" s="45"/>
      <c r="M22" s="45"/>
      <c r="N22" s="45"/>
      <c r="O22" s="45"/>
      <c r="P22" s="46"/>
      <c r="Q22" s="25"/>
    </row>
    <row r="23" spans="1:17" s="26" customFormat="1" ht="15">
      <c r="A23" s="23"/>
      <c r="B23" s="23"/>
      <c r="C23" s="47" t="s">
        <v>26</v>
      </c>
      <c r="D23" s="48"/>
      <c r="E23" s="53"/>
      <c r="F23" s="42"/>
      <c r="G23" s="42"/>
      <c r="H23" s="42"/>
      <c r="I23" s="42"/>
      <c r="J23" s="42"/>
      <c r="K23" s="44"/>
      <c r="L23" s="45"/>
      <c r="M23" s="45"/>
      <c r="N23" s="45"/>
      <c r="O23" s="45"/>
      <c r="P23" s="46"/>
      <c r="Q23" s="25"/>
    </row>
    <row r="24" spans="1:17" s="26" customFormat="1" ht="15">
      <c r="A24" s="33"/>
      <c r="B24" s="33"/>
      <c r="C24" s="54" t="s">
        <v>27</v>
      </c>
      <c r="D24" s="55">
        <f>SUM(D19:D23)</f>
        <v>0.4</v>
      </c>
      <c r="E24" s="41"/>
      <c r="F24" s="42"/>
      <c r="G24" s="56">
        <f>100%-D24</f>
        <v>0.6</v>
      </c>
      <c r="H24" s="42"/>
      <c r="I24" s="42"/>
      <c r="J24" s="42"/>
      <c r="K24" s="44"/>
      <c r="L24" s="45"/>
      <c r="M24" s="45"/>
      <c r="N24" s="45"/>
      <c r="O24" s="45"/>
      <c r="P24" s="46"/>
      <c r="Q24" s="57"/>
    </row>
    <row r="25" spans="1:17" s="26" customFormat="1" ht="15">
      <c r="A25" s="33"/>
      <c r="B25" s="33"/>
      <c r="C25" s="32"/>
      <c r="D25" s="58"/>
      <c r="F25" s="36"/>
      <c r="G25" s="36"/>
      <c r="H25" s="36"/>
      <c r="I25" s="36"/>
      <c r="J25" s="36"/>
      <c r="K25" s="38"/>
      <c r="L25" s="35"/>
      <c r="M25" s="35"/>
      <c r="N25" s="35"/>
      <c r="O25" s="35"/>
      <c r="P25" s="25"/>
      <c r="Q25" s="25"/>
    </row>
    <row r="26" spans="1:17" s="26" customFormat="1" ht="19.5" customHeight="1">
      <c r="A26" s="33"/>
      <c r="B26" s="59" t="s">
        <v>28</v>
      </c>
      <c r="C26" s="32" t="s">
        <v>29</v>
      </c>
      <c r="D26" s="58"/>
      <c r="F26" s="59" t="s">
        <v>30</v>
      </c>
      <c r="G26" s="32"/>
      <c r="H26" s="60"/>
      <c r="I26" s="32"/>
      <c r="J26" s="32"/>
      <c r="K26" s="32"/>
      <c r="L26" s="61"/>
      <c r="M26" s="61"/>
      <c r="N26" s="61"/>
      <c r="O26" s="61"/>
      <c r="P26" s="62"/>
      <c r="Q26" s="25"/>
    </row>
    <row r="27" spans="1:17" s="26" customFormat="1" ht="10.5" customHeight="1">
      <c r="A27" s="33"/>
      <c r="B27" s="33"/>
      <c r="F27" s="36"/>
      <c r="H27" s="36"/>
      <c r="I27" s="36"/>
      <c r="J27" s="36"/>
      <c r="K27" s="63" t="e">
        <f>100%-#REF!</f>
        <v>#REF!</v>
      </c>
      <c r="L27" s="35"/>
      <c r="M27" s="35"/>
      <c r="N27" s="35"/>
      <c r="O27" s="35"/>
      <c r="P27" s="64"/>
      <c r="Q27" s="57"/>
    </row>
    <row r="28" spans="1:17" s="26" customFormat="1" ht="60">
      <c r="A28" s="65" t="s">
        <v>31</v>
      </c>
      <c r="B28" s="65" t="s">
        <v>32</v>
      </c>
      <c r="C28" s="66" t="s">
        <v>33</v>
      </c>
      <c r="D28" s="66"/>
      <c r="E28" s="67" t="s">
        <v>34</v>
      </c>
      <c r="F28" s="67" t="s">
        <v>18</v>
      </c>
      <c r="G28" s="67" t="s">
        <v>20</v>
      </c>
      <c r="H28" s="67" t="s">
        <v>23</v>
      </c>
      <c r="I28" s="67" t="s">
        <v>25</v>
      </c>
      <c r="J28" s="67" t="s">
        <v>26</v>
      </c>
      <c r="K28" s="68" t="str">
        <f>"TB điểm  thành phần ("&amp;D24*100&amp;"% Điểm)"</f>
        <v>TB điểm  thành phần (40% Điểm)</v>
      </c>
      <c r="L28" s="68" t="str">
        <f>"Điểm thi ("&amp;G24*100&amp;"% Điểm)"</f>
        <v>Điểm thi (60% Điểm)</v>
      </c>
      <c r="M28" s="67" t="s">
        <v>35</v>
      </c>
      <c r="N28" s="67" t="s">
        <v>36</v>
      </c>
      <c r="O28" s="67" t="s">
        <v>37</v>
      </c>
      <c r="P28" s="67" t="s">
        <v>38</v>
      </c>
      <c r="Q28" s="25"/>
    </row>
    <row r="29" spans="1:17" s="78" customFormat="1" ht="24" customHeight="1">
      <c r="A29" s="69" t="s">
        <v>39</v>
      </c>
      <c r="B29" s="69">
        <v>11058281</v>
      </c>
      <c r="C29" s="70" t="s">
        <v>40</v>
      </c>
      <c r="D29" s="71" t="s">
        <v>41</v>
      </c>
      <c r="E29" s="72" t="s">
        <v>42</v>
      </c>
      <c r="F29" s="73"/>
      <c r="G29" s="73"/>
      <c r="H29" s="73"/>
      <c r="I29" s="73"/>
      <c r="J29" s="73"/>
      <c r="K29" s="74">
        <f aca="true" t="shared" si="0" ref="K29:K59">ROUND(($D$19*F29+$D$20*G29+$D$21*H29+$D$22*I29+$D$23*J29)/$D$24,1)</f>
        <v>0</v>
      </c>
      <c r="L29" s="75"/>
      <c r="M29" s="76">
        <f aca="true" t="shared" si="1" ref="M29:M59">ROUND(K29*$D$24+L29*(100%-$D$24),1)</f>
        <v>0</v>
      </c>
      <c r="N29" s="75" t="e">
        <f>#VALUE!</f>
        <v>#VALUE!</v>
      </c>
      <c r="O29" s="75" t="e">
        <f>#VALUE!</f>
        <v>#VALUE!</v>
      </c>
      <c r="P29" s="75"/>
      <c r="Q29" s="77"/>
    </row>
    <row r="30" spans="1:17" s="78" customFormat="1" ht="24" customHeight="1">
      <c r="A30" s="79" t="s">
        <v>43</v>
      </c>
      <c r="B30" s="79">
        <v>11058282</v>
      </c>
      <c r="C30" s="80" t="s">
        <v>44</v>
      </c>
      <c r="D30" s="81" t="s">
        <v>45</v>
      </c>
      <c r="E30" s="82">
        <v>31081</v>
      </c>
      <c r="F30" s="83"/>
      <c r="G30" s="83"/>
      <c r="H30" s="83"/>
      <c r="I30" s="83"/>
      <c r="J30" s="83"/>
      <c r="K30" s="84">
        <f t="shared" si="0"/>
        <v>0</v>
      </c>
      <c r="L30" s="85"/>
      <c r="M30" s="86">
        <f t="shared" si="1"/>
        <v>0</v>
      </c>
      <c r="N30" s="85" t="e">
        <f>#VALUE!</f>
        <v>#VALUE!</v>
      </c>
      <c r="O30" s="85" t="e">
        <f>#VALUE!</f>
        <v>#VALUE!</v>
      </c>
      <c r="P30" s="85"/>
      <c r="Q30" s="77"/>
    </row>
    <row r="31" spans="1:17" s="78" customFormat="1" ht="24" customHeight="1">
      <c r="A31" s="79" t="s">
        <v>46</v>
      </c>
      <c r="B31" s="87">
        <v>11058283</v>
      </c>
      <c r="C31" s="80" t="s">
        <v>47</v>
      </c>
      <c r="D31" s="81" t="s">
        <v>48</v>
      </c>
      <c r="E31" s="82" t="s">
        <v>49</v>
      </c>
      <c r="F31" s="83"/>
      <c r="G31" s="83"/>
      <c r="H31" s="83"/>
      <c r="I31" s="83"/>
      <c r="J31" s="83"/>
      <c r="K31" s="84">
        <f t="shared" si="0"/>
        <v>0</v>
      </c>
      <c r="L31" s="85"/>
      <c r="M31" s="86">
        <f t="shared" si="1"/>
        <v>0</v>
      </c>
      <c r="N31" s="85" t="e">
        <f>#VALUE!</f>
        <v>#VALUE!</v>
      </c>
      <c r="O31" s="85" t="e">
        <f>#VALUE!</f>
        <v>#VALUE!</v>
      </c>
      <c r="P31" s="85"/>
      <c r="Q31" s="77"/>
    </row>
    <row r="32" spans="1:17" s="78" customFormat="1" ht="24" customHeight="1">
      <c r="A32" s="79" t="s">
        <v>50</v>
      </c>
      <c r="B32" s="79">
        <v>11058284</v>
      </c>
      <c r="C32" s="80" t="s">
        <v>51</v>
      </c>
      <c r="D32" s="81" t="s">
        <v>52</v>
      </c>
      <c r="E32" s="82" t="s">
        <v>53</v>
      </c>
      <c r="F32" s="83"/>
      <c r="G32" s="83"/>
      <c r="H32" s="83"/>
      <c r="I32" s="83"/>
      <c r="J32" s="83"/>
      <c r="K32" s="84">
        <f t="shared" si="0"/>
        <v>0</v>
      </c>
      <c r="L32" s="85"/>
      <c r="M32" s="86">
        <f t="shared" si="1"/>
        <v>0</v>
      </c>
      <c r="N32" s="85" t="e">
        <f>#VALUE!</f>
        <v>#VALUE!</v>
      </c>
      <c r="O32" s="85" t="e">
        <f>#VALUE!</f>
        <v>#VALUE!</v>
      </c>
      <c r="P32" s="85"/>
      <c r="Q32" s="77"/>
    </row>
    <row r="33" spans="1:17" s="78" customFormat="1" ht="24" customHeight="1">
      <c r="A33" s="79" t="s">
        <v>54</v>
      </c>
      <c r="B33" s="79">
        <v>11058285</v>
      </c>
      <c r="C33" s="80" t="s">
        <v>55</v>
      </c>
      <c r="D33" s="81" t="s">
        <v>56</v>
      </c>
      <c r="E33" s="82" t="s">
        <v>57</v>
      </c>
      <c r="F33" s="83"/>
      <c r="G33" s="83"/>
      <c r="H33" s="83"/>
      <c r="I33" s="83"/>
      <c r="J33" s="83"/>
      <c r="K33" s="84">
        <f t="shared" si="0"/>
        <v>0</v>
      </c>
      <c r="L33" s="85"/>
      <c r="M33" s="86">
        <f t="shared" si="1"/>
        <v>0</v>
      </c>
      <c r="N33" s="85" t="e">
        <f>#VALUE!</f>
        <v>#VALUE!</v>
      </c>
      <c r="O33" s="85" t="e">
        <f>#VALUE!</f>
        <v>#VALUE!</v>
      </c>
      <c r="P33" s="85"/>
      <c r="Q33" s="77"/>
    </row>
    <row r="34" spans="1:17" s="78" customFormat="1" ht="24" customHeight="1">
      <c r="A34" s="79" t="s">
        <v>58</v>
      </c>
      <c r="B34" s="79">
        <v>11058286</v>
      </c>
      <c r="C34" s="80" t="s">
        <v>59</v>
      </c>
      <c r="D34" s="81" t="s">
        <v>60</v>
      </c>
      <c r="E34" s="82" t="s">
        <v>61</v>
      </c>
      <c r="F34" s="83"/>
      <c r="G34" s="83"/>
      <c r="H34" s="83"/>
      <c r="I34" s="83"/>
      <c r="J34" s="83"/>
      <c r="K34" s="84">
        <f t="shared" si="0"/>
        <v>0</v>
      </c>
      <c r="L34" s="85"/>
      <c r="M34" s="86">
        <f t="shared" si="1"/>
        <v>0</v>
      </c>
      <c r="N34" s="85" t="e">
        <f>#VALUE!</f>
        <v>#VALUE!</v>
      </c>
      <c r="O34" s="85" t="e">
        <f>#VALUE!</f>
        <v>#VALUE!</v>
      </c>
      <c r="P34" s="85"/>
      <c r="Q34" s="77"/>
    </row>
    <row r="35" spans="1:17" s="78" customFormat="1" ht="24" customHeight="1">
      <c r="A35" s="79" t="s">
        <v>62</v>
      </c>
      <c r="B35" s="79">
        <v>11058287</v>
      </c>
      <c r="C35" s="80" t="s">
        <v>63</v>
      </c>
      <c r="D35" s="81" t="s">
        <v>64</v>
      </c>
      <c r="E35" s="82" t="s">
        <v>65</v>
      </c>
      <c r="F35" s="83"/>
      <c r="G35" s="83"/>
      <c r="H35" s="83"/>
      <c r="I35" s="83"/>
      <c r="J35" s="83"/>
      <c r="K35" s="84">
        <f t="shared" si="0"/>
        <v>0</v>
      </c>
      <c r="L35" s="85"/>
      <c r="M35" s="86">
        <f t="shared" si="1"/>
        <v>0</v>
      </c>
      <c r="N35" s="85" t="e">
        <f>#VALUE!</f>
        <v>#VALUE!</v>
      </c>
      <c r="O35" s="85" t="e">
        <f>#VALUE!</f>
        <v>#VALUE!</v>
      </c>
      <c r="P35" s="85"/>
      <c r="Q35" s="77"/>
    </row>
    <row r="36" spans="1:17" s="78" customFormat="1" ht="24" customHeight="1">
      <c r="A36" s="79" t="s">
        <v>66</v>
      </c>
      <c r="B36" s="79">
        <v>11058288</v>
      </c>
      <c r="C36" s="80" t="s">
        <v>67</v>
      </c>
      <c r="D36" s="81" t="s">
        <v>68</v>
      </c>
      <c r="E36" s="82" t="s">
        <v>69</v>
      </c>
      <c r="F36" s="83"/>
      <c r="G36" s="83"/>
      <c r="H36" s="83"/>
      <c r="I36" s="83"/>
      <c r="J36" s="83"/>
      <c r="K36" s="84">
        <f t="shared" si="0"/>
        <v>0</v>
      </c>
      <c r="L36" s="85"/>
      <c r="M36" s="86">
        <f t="shared" si="1"/>
        <v>0</v>
      </c>
      <c r="N36" s="85" t="e">
        <f>#VALUE!</f>
        <v>#VALUE!</v>
      </c>
      <c r="O36" s="85" t="e">
        <f>#VALUE!</f>
        <v>#VALUE!</v>
      </c>
      <c r="P36" s="85"/>
      <c r="Q36" s="77"/>
    </row>
    <row r="37" spans="1:17" s="78" customFormat="1" ht="24" customHeight="1">
      <c r="A37" s="79" t="s">
        <v>70</v>
      </c>
      <c r="B37" s="87">
        <v>11058289</v>
      </c>
      <c r="C37" s="80" t="s">
        <v>71</v>
      </c>
      <c r="D37" s="81" t="s">
        <v>72</v>
      </c>
      <c r="E37" s="82" t="s">
        <v>73</v>
      </c>
      <c r="F37" s="83"/>
      <c r="G37" s="83"/>
      <c r="H37" s="83"/>
      <c r="I37" s="83"/>
      <c r="J37" s="83"/>
      <c r="K37" s="84">
        <f t="shared" si="0"/>
        <v>0</v>
      </c>
      <c r="L37" s="85"/>
      <c r="M37" s="86">
        <f t="shared" si="1"/>
        <v>0</v>
      </c>
      <c r="N37" s="85" t="e">
        <f>#VALUE!</f>
        <v>#VALUE!</v>
      </c>
      <c r="O37" s="85" t="e">
        <f>#VALUE!</f>
        <v>#VALUE!</v>
      </c>
      <c r="P37" s="85"/>
      <c r="Q37" s="77"/>
    </row>
    <row r="38" spans="1:17" s="78" customFormat="1" ht="24" customHeight="1">
      <c r="A38" s="79" t="s">
        <v>74</v>
      </c>
      <c r="B38" s="79">
        <v>11058291</v>
      </c>
      <c r="C38" s="80" t="s">
        <v>75</v>
      </c>
      <c r="D38" s="81" t="s">
        <v>76</v>
      </c>
      <c r="E38" s="82" t="s">
        <v>77</v>
      </c>
      <c r="F38" s="83"/>
      <c r="G38" s="83"/>
      <c r="H38" s="83"/>
      <c r="I38" s="83"/>
      <c r="J38" s="83"/>
      <c r="K38" s="84">
        <f t="shared" si="0"/>
        <v>0</v>
      </c>
      <c r="L38" s="85"/>
      <c r="M38" s="86">
        <f t="shared" si="1"/>
        <v>0</v>
      </c>
      <c r="N38" s="85" t="e">
        <f>#VALUE!</f>
        <v>#VALUE!</v>
      </c>
      <c r="O38" s="85" t="e">
        <f>#VALUE!</f>
        <v>#VALUE!</v>
      </c>
      <c r="P38" s="85"/>
      <c r="Q38" s="77"/>
    </row>
    <row r="39" spans="1:17" s="78" customFormat="1" ht="24" customHeight="1">
      <c r="A39" s="79" t="s">
        <v>78</v>
      </c>
      <c r="B39" s="79">
        <v>11058292</v>
      </c>
      <c r="C39" s="80" t="s">
        <v>79</v>
      </c>
      <c r="D39" s="81" t="s">
        <v>80</v>
      </c>
      <c r="E39" s="82" t="s">
        <v>81</v>
      </c>
      <c r="F39" s="83"/>
      <c r="G39" s="83"/>
      <c r="H39" s="83"/>
      <c r="I39" s="83"/>
      <c r="J39" s="83"/>
      <c r="K39" s="84">
        <f t="shared" si="0"/>
        <v>0</v>
      </c>
      <c r="L39" s="85"/>
      <c r="M39" s="86">
        <f t="shared" si="1"/>
        <v>0</v>
      </c>
      <c r="N39" s="85" t="e">
        <f>#VALUE!</f>
        <v>#VALUE!</v>
      </c>
      <c r="O39" s="85" t="e">
        <f>#VALUE!</f>
        <v>#VALUE!</v>
      </c>
      <c r="P39" s="85"/>
      <c r="Q39" s="77"/>
    </row>
    <row r="40" spans="1:17" s="78" customFormat="1" ht="24" customHeight="1">
      <c r="A40" s="79" t="s">
        <v>82</v>
      </c>
      <c r="B40" s="79">
        <v>11058293</v>
      </c>
      <c r="C40" s="80" t="s">
        <v>83</v>
      </c>
      <c r="D40" s="81" t="s">
        <v>84</v>
      </c>
      <c r="E40" s="82" t="s">
        <v>85</v>
      </c>
      <c r="F40" s="83"/>
      <c r="G40" s="83"/>
      <c r="H40" s="83"/>
      <c r="I40" s="83"/>
      <c r="J40" s="83"/>
      <c r="K40" s="84">
        <f t="shared" si="0"/>
        <v>0</v>
      </c>
      <c r="L40" s="85"/>
      <c r="M40" s="86">
        <f t="shared" si="1"/>
        <v>0</v>
      </c>
      <c r="N40" s="85" t="e">
        <f>#VALUE!</f>
        <v>#VALUE!</v>
      </c>
      <c r="O40" s="85" t="e">
        <f>#VALUE!</f>
        <v>#VALUE!</v>
      </c>
      <c r="P40" s="85"/>
      <c r="Q40" s="77"/>
    </row>
    <row r="41" spans="1:17" s="78" customFormat="1" ht="24" customHeight="1">
      <c r="A41" s="79" t="s">
        <v>86</v>
      </c>
      <c r="B41" s="87">
        <v>11058294</v>
      </c>
      <c r="C41" s="80" t="s">
        <v>87</v>
      </c>
      <c r="D41" s="81" t="s">
        <v>88</v>
      </c>
      <c r="E41" s="82" t="s">
        <v>89</v>
      </c>
      <c r="F41" s="83"/>
      <c r="G41" s="83"/>
      <c r="H41" s="83"/>
      <c r="I41" s="83"/>
      <c r="J41" s="83"/>
      <c r="K41" s="84">
        <f t="shared" si="0"/>
        <v>0</v>
      </c>
      <c r="L41" s="85"/>
      <c r="M41" s="86">
        <f t="shared" si="1"/>
        <v>0</v>
      </c>
      <c r="N41" s="85" t="e">
        <f>#VALUE!</f>
        <v>#VALUE!</v>
      </c>
      <c r="O41" s="85" t="e">
        <f>#VALUE!</f>
        <v>#VALUE!</v>
      </c>
      <c r="P41" s="85"/>
      <c r="Q41" s="77"/>
    </row>
    <row r="42" spans="1:17" s="78" customFormat="1" ht="24" customHeight="1">
      <c r="A42" s="79" t="s">
        <v>90</v>
      </c>
      <c r="B42" s="79">
        <v>11058295</v>
      </c>
      <c r="C42" s="80" t="s">
        <v>91</v>
      </c>
      <c r="D42" s="81" t="s">
        <v>88</v>
      </c>
      <c r="E42" s="82" t="s">
        <v>92</v>
      </c>
      <c r="F42" s="83"/>
      <c r="G42" s="83"/>
      <c r="H42" s="83"/>
      <c r="I42" s="83"/>
      <c r="J42" s="83"/>
      <c r="K42" s="84">
        <f t="shared" si="0"/>
        <v>0</v>
      </c>
      <c r="L42" s="85"/>
      <c r="M42" s="86">
        <f t="shared" si="1"/>
        <v>0</v>
      </c>
      <c r="N42" s="85" t="e">
        <f>#VALUE!</f>
        <v>#VALUE!</v>
      </c>
      <c r="O42" s="85" t="e">
        <f>#VALUE!</f>
        <v>#VALUE!</v>
      </c>
      <c r="P42" s="85"/>
      <c r="Q42" s="77"/>
    </row>
    <row r="43" spans="1:17" s="78" customFormat="1" ht="24" customHeight="1">
      <c r="A43" s="79" t="s">
        <v>93</v>
      </c>
      <c r="B43" s="79">
        <v>11058296</v>
      </c>
      <c r="C43" s="80" t="s">
        <v>94</v>
      </c>
      <c r="D43" s="81" t="s">
        <v>88</v>
      </c>
      <c r="E43" s="82" t="s">
        <v>95</v>
      </c>
      <c r="F43" s="83"/>
      <c r="G43" s="83"/>
      <c r="H43" s="83"/>
      <c r="I43" s="83"/>
      <c r="J43" s="83"/>
      <c r="K43" s="84">
        <f t="shared" si="0"/>
        <v>0</v>
      </c>
      <c r="L43" s="85"/>
      <c r="M43" s="86">
        <f t="shared" si="1"/>
        <v>0</v>
      </c>
      <c r="N43" s="85" t="e">
        <f>#VALUE!</f>
        <v>#VALUE!</v>
      </c>
      <c r="O43" s="85" t="e">
        <f>#VALUE!</f>
        <v>#VALUE!</v>
      </c>
      <c r="P43" s="85"/>
      <c r="Q43" s="77"/>
    </row>
    <row r="44" spans="1:17" s="78" customFormat="1" ht="24" customHeight="1">
      <c r="A44" s="79" t="s">
        <v>96</v>
      </c>
      <c r="B44" s="79">
        <v>11058297</v>
      </c>
      <c r="C44" s="80" t="s">
        <v>97</v>
      </c>
      <c r="D44" s="81" t="s">
        <v>98</v>
      </c>
      <c r="E44" s="82" t="s">
        <v>99</v>
      </c>
      <c r="F44" s="83"/>
      <c r="G44" s="83"/>
      <c r="H44" s="83"/>
      <c r="I44" s="83"/>
      <c r="J44" s="83"/>
      <c r="K44" s="84">
        <f t="shared" si="0"/>
        <v>0</v>
      </c>
      <c r="L44" s="85"/>
      <c r="M44" s="86">
        <f t="shared" si="1"/>
        <v>0</v>
      </c>
      <c r="N44" s="85" t="e">
        <f>#VALUE!</f>
        <v>#VALUE!</v>
      </c>
      <c r="O44" s="85" t="e">
        <f>#VALUE!</f>
        <v>#VALUE!</v>
      </c>
      <c r="P44" s="85"/>
      <c r="Q44" s="77"/>
    </row>
    <row r="45" spans="1:17" s="78" customFormat="1" ht="24" customHeight="1">
      <c r="A45" s="79" t="s">
        <v>100</v>
      </c>
      <c r="B45" s="79">
        <v>11058298</v>
      </c>
      <c r="C45" s="80" t="s">
        <v>67</v>
      </c>
      <c r="D45" s="81" t="s">
        <v>101</v>
      </c>
      <c r="E45" s="82" t="s">
        <v>102</v>
      </c>
      <c r="F45" s="83"/>
      <c r="G45" s="83"/>
      <c r="H45" s="83"/>
      <c r="I45" s="83"/>
      <c r="J45" s="83"/>
      <c r="K45" s="84">
        <f t="shared" si="0"/>
        <v>0</v>
      </c>
      <c r="L45" s="85"/>
      <c r="M45" s="86">
        <f t="shared" si="1"/>
        <v>0</v>
      </c>
      <c r="N45" s="85" t="e">
        <f>#VALUE!</f>
        <v>#VALUE!</v>
      </c>
      <c r="O45" s="85" t="e">
        <f>#VALUE!</f>
        <v>#VALUE!</v>
      </c>
      <c r="P45" s="85"/>
      <c r="Q45" s="77"/>
    </row>
    <row r="46" spans="1:17" s="78" customFormat="1" ht="24" customHeight="1">
      <c r="A46" s="79" t="s">
        <v>103</v>
      </c>
      <c r="B46" s="79">
        <v>11058299</v>
      </c>
      <c r="C46" s="80" t="s">
        <v>104</v>
      </c>
      <c r="D46" s="81" t="s">
        <v>105</v>
      </c>
      <c r="E46" s="82" t="s">
        <v>106</v>
      </c>
      <c r="F46" s="83"/>
      <c r="G46" s="83"/>
      <c r="H46" s="83"/>
      <c r="I46" s="83"/>
      <c r="J46" s="83"/>
      <c r="K46" s="84">
        <f t="shared" si="0"/>
        <v>0</v>
      </c>
      <c r="L46" s="85"/>
      <c r="M46" s="86">
        <f t="shared" si="1"/>
        <v>0</v>
      </c>
      <c r="N46" s="85" t="e">
        <f>#VALUE!</f>
        <v>#VALUE!</v>
      </c>
      <c r="O46" s="85" t="e">
        <f>#VALUE!</f>
        <v>#VALUE!</v>
      </c>
      <c r="P46" s="85"/>
      <c r="Q46" s="77"/>
    </row>
    <row r="47" spans="1:17" s="78" customFormat="1" ht="24" customHeight="1">
      <c r="A47" s="79" t="s">
        <v>107</v>
      </c>
      <c r="B47" s="79">
        <v>11058300</v>
      </c>
      <c r="C47" s="80" t="s">
        <v>108</v>
      </c>
      <c r="D47" s="81" t="s">
        <v>109</v>
      </c>
      <c r="E47" s="82" t="s">
        <v>110</v>
      </c>
      <c r="F47" s="83"/>
      <c r="G47" s="83"/>
      <c r="H47" s="83"/>
      <c r="I47" s="83"/>
      <c r="J47" s="83"/>
      <c r="K47" s="84">
        <f t="shared" si="0"/>
        <v>0</v>
      </c>
      <c r="L47" s="85"/>
      <c r="M47" s="86">
        <f t="shared" si="1"/>
        <v>0</v>
      </c>
      <c r="N47" s="85" t="e">
        <f>#VALUE!</f>
        <v>#VALUE!</v>
      </c>
      <c r="O47" s="85" t="e">
        <f>#VALUE!</f>
        <v>#VALUE!</v>
      </c>
      <c r="P47" s="85"/>
      <c r="Q47" s="77"/>
    </row>
    <row r="48" spans="1:17" s="78" customFormat="1" ht="24" customHeight="1">
      <c r="A48" s="79" t="s">
        <v>111</v>
      </c>
      <c r="B48" s="79">
        <v>11058301</v>
      </c>
      <c r="C48" s="80" t="s">
        <v>112</v>
      </c>
      <c r="D48" s="81" t="s">
        <v>113</v>
      </c>
      <c r="E48" s="82" t="s">
        <v>114</v>
      </c>
      <c r="F48" s="83"/>
      <c r="G48" s="83"/>
      <c r="H48" s="83"/>
      <c r="I48" s="83"/>
      <c r="J48" s="83"/>
      <c r="K48" s="84">
        <f t="shared" si="0"/>
        <v>0</v>
      </c>
      <c r="L48" s="85"/>
      <c r="M48" s="86">
        <f t="shared" si="1"/>
        <v>0</v>
      </c>
      <c r="N48" s="85" t="e">
        <f>#VALUE!</f>
        <v>#VALUE!</v>
      </c>
      <c r="O48" s="85" t="e">
        <f>#VALUE!</f>
        <v>#VALUE!</v>
      </c>
      <c r="P48" s="85"/>
      <c r="Q48" s="77"/>
    </row>
    <row r="49" spans="1:17" s="78" customFormat="1" ht="24" customHeight="1">
      <c r="A49" s="79" t="s">
        <v>115</v>
      </c>
      <c r="B49" s="79">
        <v>11058302</v>
      </c>
      <c r="C49" s="80" t="s">
        <v>75</v>
      </c>
      <c r="D49" s="81" t="s">
        <v>116</v>
      </c>
      <c r="E49" s="82" t="s">
        <v>117</v>
      </c>
      <c r="F49" s="83"/>
      <c r="G49" s="83"/>
      <c r="H49" s="83"/>
      <c r="I49" s="83"/>
      <c r="J49" s="83"/>
      <c r="K49" s="84">
        <f t="shared" si="0"/>
        <v>0</v>
      </c>
      <c r="L49" s="85"/>
      <c r="M49" s="86">
        <f t="shared" si="1"/>
        <v>0</v>
      </c>
      <c r="N49" s="85" t="e">
        <f>#VALUE!</f>
        <v>#VALUE!</v>
      </c>
      <c r="O49" s="85" t="e">
        <f>#VALUE!</f>
        <v>#VALUE!</v>
      </c>
      <c r="P49" s="85"/>
      <c r="Q49" s="77"/>
    </row>
    <row r="50" spans="1:17" s="78" customFormat="1" ht="24" customHeight="1">
      <c r="A50" s="79" t="s">
        <v>118</v>
      </c>
      <c r="B50" s="79">
        <v>11058269</v>
      </c>
      <c r="C50" s="80" t="s">
        <v>119</v>
      </c>
      <c r="D50" s="81" t="s">
        <v>120</v>
      </c>
      <c r="E50" s="82" t="s">
        <v>121</v>
      </c>
      <c r="F50" s="83"/>
      <c r="G50" s="83"/>
      <c r="H50" s="83"/>
      <c r="I50" s="83"/>
      <c r="J50" s="83"/>
      <c r="K50" s="84">
        <f t="shared" si="0"/>
        <v>0</v>
      </c>
      <c r="L50" s="85"/>
      <c r="M50" s="86">
        <f t="shared" si="1"/>
        <v>0</v>
      </c>
      <c r="N50" s="85" t="e">
        <f>#VALUE!</f>
        <v>#VALUE!</v>
      </c>
      <c r="O50" s="85" t="e">
        <f>#VALUE!</f>
        <v>#VALUE!</v>
      </c>
      <c r="P50" s="85"/>
      <c r="Q50" s="77"/>
    </row>
    <row r="51" spans="1:17" s="78" customFormat="1" ht="24" customHeight="1">
      <c r="A51" s="79" t="s">
        <v>122</v>
      </c>
      <c r="B51" s="79">
        <v>11058304</v>
      </c>
      <c r="C51" s="80" t="s">
        <v>123</v>
      </c>
      <c r="D51" s="81" t="s">
        <v>124</v>
      </c>
      <c r="E51" s="82" t="s">
        <v>125</v>
      </c>
      <c r="F51" s="83"/>
      <c r="G51" s="83"/>
      <c r="H51" s="83"/>
      <c r="I51" s="83"/>
      <c r="J51" s="83"/>
      <c r="K51" s="84">
        <f t="shared" si="0"/>
        <v>0</v>
      </c>
      <c r="L51" s="85"/>
      <c r="M51" s="86">
        <f t="shared" si="1"/>
        <v>0</v>
      </c>
      <c r="N51" s="85" t="e">
        <f>#VALUE!</f>
        <v>#VALUE!</v>
      </c>
      <c r="O51" s="85" t="e">
        <f>#VALUE!</f>
        <v>#VALUE!</v>
      </c>
      <c r="P51" s="85"/>
      <c r="Q51" s="77"/>
    </row>
    <row r="52" spans="1:17" s="78" customFormat="1" ht="24" customHeight="1">
      <c r="A52" s="79" t="s">
        <v>126</v>
      </c>
      <c r="B52" s="79">
        <v>11058305</v>
      </c>
      <c r="C52" s="80" t="s">
        <v>127</v>
      </c>
      <c r="D52" s="81" t="s">
        <v>128</v>
      </c>
      <c r="E52" s="82" t="s">
        <v>129</v>
      </c>
      <c r="F52" s="83"/>
      <c r="G52" s="83"/>
      <c r="H52" s="83"/>
      <c r="I52" s="83"/>
      <c r="J52" s="83"/>
      <c r="K52" s="84">
        <f t="shared" si="0"/>
        <v>0</v>
      </c>
      <c r="L52" s="85"/>
      <c r="M52" s="86">
        <f t="shared" si="1"/>
        <v>0</v>
      </c>
      <c r="N52" s="85" t="e">
        <f>#VALUE!</f>
        <v>#VALUE!</v>
      </c>
      <c r="O52" s="85" t="e">
        <f>#VALUE!</f>
        <v>#VALUE!</v>
      </c>
      <c r="P52" s="85"/>
      <c r="Q52" s="77"/>
    </row>
    <row r="53" spans="1:17" s="78" customFormat="1" ht="24" customHeight="1">
      <c r="A53" s="79" t="s">
        <v>130</v>
      </c>
      <c r="B53" s="79">
        <v>11058306</v>
      </c>
      <c r="C53" s="80" t="s">
        <v>131</v>
      </c>
      <c r="D53" s="81" t="s">
        <v>132</v>
      </c>
      <c r="E53" s="82" t="s">
        <v>133</v>
      </c>
      <c r="F53" s="83"/>
      <c r="G53" s="83"/>
      <c r="H53" s="83"/>
      <c r="I53" s="83"/>
      <c r="J53" s="83"/>
      <c r="K53" s="84">
        <f t="shared" si="0"/>
        <v>0</v>
      </c>
      <c r="L53" s="85"/>
      <c r="M53" s="86">
        <f t="shared" si="1"/>
        <v>0</v>
      </c>
      <c r="N53" s="85" t="e">
        <f>#VALUE!</f>
        <v>#VALUE!</v>
      </c>
      <c r="O53" s="85" t="e">
        <f>#VALUE!</f>
        <v>#VALUE!</v>
      </c>
      <c r="P53" s="85"/>
      <c r="Q53" s="77"/>
    </row>
    <row r="54" spans="1:17" s="78" customFormat="1" ht="24" customHeight="1">
      <c r="A54" s="79" t="s">
        <v>134</v>
      </c>
      <c r="B54" s="79">
        <v>11058307</v>
      </c>
      <c r="C54" s="80" t="s">
        <v>135</v>
      </c>
      <c r="D54" s="81" t="s">
        <v>132</v>
      </c>
      <c r="E54" s="82" t="s">
        <v>136</v>
      </c>
      <c r="F54" s="83"/>
      <c r="G54" s="83"/>
      <c r="H54" s="83"/>
      <c r="I54" s="83"/>
      <c r="J54" s="83"/>
      <c r="K54" s="84">
        <f t="shared" si="0"/>
        <v>0</v>
      </c>
      <c r="L54" s="85"/>
      <c r="M54" s="86">
        <f t="shared" si="1"/>
        <v>0</v>
      </c>
      <c r="N54" s="85" t="e">
        <f>#VALUE!</f>
        <v>#VALUE!</v>
      </c>
      <c r="O54" s="85" t="e">
        <f>#VALUE!</f>
        <v>#VALUE!</v>
      </c>
      <c r="P54" s="85"/>
      <c r="Q54" s="77"/>
    </row>
    <row r="55" spans="1:17" s="78" customFormat="1" ht="24" customHeight="1">
      <c r="A55" s="79" t="s">
        <v>137</v>
      </c>
      <c r="B55" s="79">
        <v>11058306</v>
      </c>
      <c r="C55" s="80" t="s">
        <v>131</v>
      </c>
      <c r="D55" s="81" t="s">
        <v>132</v>
      </c>
      <c r="E55" s="82" t="s">
        <v>133</v>
      </c>
      <c r="F55" s="83"/>
      <c r="G55" s="83"/>
      <c r="H55" s="83"/>
      <c r="I55" s="83"/>
      <c r="J55" s="83"/>
      <c r="K55" s="84">
        <f t="shared" si="0"/>
        <v>0</v>
      </c>
      <c r="L55" s="85"/>
      <c r="M55" s="86">
        <f t="shared" si="1"/>
        <v>0</v>
      </c>
      <c r="N55" s="85" t="e">
        <f>#VALUE!</f>
        <v>#VALUE!</v>
      </c>
      <c r="O55" s="85" t="e">
        <f>#VALUE!</f>
        <v>#VALUE!</v>
      </c>
      <c r="P55" s="85"/>
      <c r="Q55" s="77"/>
    </row>
    <row r="56" spans="1:17" s="78" customFormat="1" ht="24" customHeight="1">
      <c r="A56" s="79" t="s">
        <v>138</v>
      </c>
      <c r="B56" s="88">
        <v>12055015</v>
      </c>
      <c r="C56" s="80" t="s">
        <v>139</v>
      </c>
      <c r="D56" s="81" t="s">
        <v>140</v>
      </c>
      <c r="E56" s="82" t="s">
        <v>141</v>
      </c>
      <c r="F56" s="83"/>
      <c r="G56" s="83"/>
      <c r="H56" s="83"/>
      <c r="I56" s="83"/>
      <c r="J56" s="83"/>
      <c r="K56" s="84">
        <f>ROUND(($D$19*F56+$D$20*G56+$D$21*H56+$D$22*I56+$D$23*J56)/$D$24,1)</f>
        <v>0</v>
      </c>
      <c r="L56" s="85"/>
      <c r="M56" s="86">
        <f>ROUND(K56*$D$24+L56*(100%-$D$24),1)</f>
        <v>0</v>
      </c>
      <c r="N56" s="85" t="e">
        <f>#VALUE!</f>
        <v>#VALUE!</v>
      </c>
      <c r="O56" s="85" t="e">
        <f>#VALUE!</f>
        <v>#VALUE!</v>
      </c>
      <c r="P56" s="89" t="s">
        <v>142</v>
      </c>
      <c r="Q56" s="77"/>
    </row>
    <row r="57" spans="1:17" s="78" customFormat="1" ht="24" customHeight="1">
      <c r="A57" s="79" t="s">
        <v>143</v>
      </c>
      <c r="B57" s="88">
        <v>12055016</v>
      </c>
      <c r="C57" s="80" t="s">
        <v>144</v>
      </c>
      <c r="D57" s="81" t="s">
        <v>145</v>
      </c>
      <c r="E57" s="82" t="s">
        <v>146</v>
      </c>
      <c r="F57" s="83"/>
      <c r="G57" s="83"/>
      <c r="H57" s="83"/>
      <c r="I57" s="83"/>
      <c r="J57" s="83"/>
      <c r="K57" s="84">
        <f>ROUND(($D$19*F57+$D$20*G57+$D$21*H57+$D$22*I57+$D$23*J57)/$D$24,1)</f>
        <v>0</v>
      </c>
      <c r="L57" s="85"/>
      <c r="M57" s="86">
        <f>ROUND(K57*$D$24+L57*(100%-$D$24),1)</f>
        <v>0</v>
      </c>
      <c r="N57" s="85" t="e">
        <f>#VALUE!</f>
        <v>#VALUE!</v>
      </c>
      <c r="O57" s="85" t="e">
        <f>#VALUE!</f>
        <v>#VALUE!</v>
      </c>
      <c r="P57" s="89" t="s">
        <v>142</v>
      </c>
      <c r="Q57" s="77"/>
    </row>
    <row r="58" spans="1:17" s="78" customFormat="1" ht="24" customHeight="1">
      <c r="A58" s="79" t="s">
        <v>147</v>
      </c>
      <c r="B58" s="88">
        <v>12055017</v>
      </c>
      <c r="C58" s="80" t="s">
        <v>148</v>
      </c>
      <c r="D58" s="81" t="s">
        <v>149</v>
      </c>
      <c r="E58" s="82" t="s">
        <v>150</v>
      </c>
      <c r="F58" s="83"/>
      <c r="G58" s="83"/>
      <c r="H58" s="83"/>
      <c r="I58" s="83"/>
      <c r="J58" s="83"/>
      <c r="K58" s="84">
        <f>ROUND(($D$19*F58+$D$20*G58+$D$21*H58+$D$22*I58+$D$23*J58)/$D$24,1)</f>
        <v>0</v>
      </c>
      <c r="L58" s="85"/>
      <c r="M58" s="86">
        <f>ROUND(K58*$D$24+L58*(100%-$D$24),1)</f>
        <v>0</v>
      </c>
      <c r="N58" s="85" t="e">
        <f>#VALUE!</f>
        <v>#VALUE!</v>
      </c>
      <c r="O58" s="85" t="e">
        <f>#VALUE!</f>
        <v>#VALUE!</v>
      </c>
      <c r="P58" s="89" t="s">
        <v>142</v>
      </c>
      <c r="Q58" s="77"/>
    </row>
    <row r="59" spans="1:17" s="78" customFormat="1" ht="24" customHeight="1">
      <c r="A59" s="79" t="s">
        <v>151</v>
      </c>
      <c r="B59" s="88">
        <v>12055018</v>
      </c>
      <c r="C59" s="80" t="s">
        <v>152</v>
      </c>
      <c r="D59" s="81" t="s">
        <v>153</v>
      </c>
      <c r="E59" s="82" t="s">
        <v>154</v>
      </c>
      <c r="F59" s="83"/>
      <c r="G59" s="83"/>
      <c r="H59" s="83"/>
      <c r="I59" s="83"/>
      <c r="J59" s="83"/>
      <c r="K59" s="84">
        <f t="shared" si="0"/>
        <v>0</v>
      </c>
      <c r="L59" s="85"/>
      <c r="M59" s="86">
        <f t="shared" si="1"/>
        <v>0</v>
      </c>
      <c r="N59" s="85" t="e">
        <f>#VALUE!</f>
        <v>#VALUE!</v>
      </c>
      <c r="O59" s="85" t="e">
        <f>#VALUE!</f>
        <v>#VALUE!</v>
      </c>
      <c r="P59" s="89" t="s">
        <v>142</v>
      </c>
      <c r="Q59" s="77"/>
    </row>
    <row r="60" spans="1:17" s="78" customFormat="1" ht="24" customHeight="1">
      <c r="A60" s="90" t="s">
        <v>155</v>
      </c>
      <c r="B60" s="91">
        <v>12055019</v>
      </c>
      <c r="C60" s="92" t="s">
        <v>156</v>
      </c>
      <c r="D60" s="93" t="s">
        <v>157</v>
      </c>
      <c r="E60" s="94" t="s">
        <v>158</v>
      </c>
      <c r="F60" s="95"/>
      <c r="G60" s="95"/>
      <c r="H60" s="95"/>
      <c r="I60" s="95"/>
      <c r="J60" s="95"/>
      <c r="K60" s="96">
        <f>ROUND(($D$19*F60+$D$20*G60+$D$21*H60+$D$22*I60+$D$23*J60)/$D$24,1)</f>
        <v>0</v>
      </c>
      <c r="L60" s="97"/>
      <c r="M60" s="98">
        <f>ROUND(K60*$D$24+L60*(100%-$D$24),1)</f>
        <v>0</v>
      </c>
      <c r="N60" s="97" t="e">
        <f>#VALUE!</f>
        <v>#VALUE!</v>
      </c>
      <c r="O60" s="97" t="e">
        <f>#VALUE!</f>
        <v>#VALUE!</v>
      </c>
      <c r="P60" s="99" t="s">
        <v>142</v>
      </c>
      <c r="Q60" s="77"/>
    </row>
    <row r="61" spans="1:17" s="7" customFormat="1" ht="19.5" customHeight="1">
      <c r="A61" s="100"/>
      <c r="B61" s="101" t="s">
        <v>159</v>
      </c>
      <c r="C61" s="102"/>
      <c r="D61" s="102"/>
      <c r="E61" s="103"/>
      <c r="F61" s="104"/>
      <c r="G61" s="104"/>
      <c r="H61" s="104"/>
      <c r="I61" s="104"/>
      <c r="J61" s="104"/>
      <c r="K61" s="105"/>
      <c r="L61" s="106"/>
      <c r="M61" s="107"/>
      <c r="N61" s="106" t="e">
        <f>#VALUE!</f>
        <v>#VALUE!</v>
      </c>
      <c r="O61" s="106" t="e">
        <f>#VALUE!</f>
        <v>#VALUE!</v>
      </c>
      <c r="P61" s="6"/>
      <c r="Q61" s="6"/>
    </row>
    <row r="62" spans="1:17" s="7" customFormat="1" ht="18.75">
      <c r="A62" s="108"/>
      <c r="B62" s="108"/>
      <c r="C62" s="108"/>
      <c r="D62" s="108"/>
      <c r="E62" s="109"/>
      <c r="F62" s="104"/>
      <c r="G62" s="101" t="s">
        <v>160</v>
      </c>
      <c r="H62" s="104"/>
      <c r="I62" s="104"/>
      <c r="J62" s="110"/>
      <c r="K62" s="111"/>
      <c r="L62" s="112"/>
      <c r="M62" s="113"/>
      <c r="N62" s="114" t="e">
        <f>#VALUE!</f>
        <v>#VALUE!</v>
      </c>
      <c r="O62" s="114" t="e">
        <f>#VALUE!</f>
        <v>#VALUE!</v>
      </c>
      <c r="P62" s="6"/>
      <c r="Q62" s="6"/>
    </row>
    <row r="63" spans="1:17" s="7" customFormat="1" ht="18.75">
      <c r="A63" s="108"/>
      <c r="B63" s="108"/>
      <c r="C63" s="108"/>
      <c r="D63" s="108"/>
      <c r="E63" s="109"/>
      <c r="F63" s="104"/>
      <c r="G63" s="104"/>
      <c r="H63" s="104"/>
      <c r="I63" s="115" t="s">
        <v>161</v>
      </c>
      <c r="J63" s="115"/>
      <c r="K63" s="116"/>
      <c r="L63" s="117"/>
      <c r="M63" s="118"/>
      <c r="N63" s="119" t="e">
        <f>#VALUE!</f>
        <v>#VALUE!</v>
      </c>
      <c r="O63" s="119" t="e">
        <f>#VALUE!</f>
        <v>#VALUE!</v>
      </c>
      <c r="P63" s="6"/>
      <c r="Q63" s="6"/>
    </row>
    <row r="64" spans="1:17" s="7" customFormat="1" ht="16.5">
      <c r="A64" s="104"/>
      <c r="B64" s="104"/>
      <c r="C64" s="104"/>
      <c r="D64" s="104"/>
      <c r="E64" s="120"/>
      <c r="F64" s="104"/>
      <c r="G64" s="104"/>
      <c r="H64" s="104"/>
      <c r="I64" s="110" t="s">
        <v>162</v>
      </c>
      <c r="J64" s="104"/>
      <c r="K64" s="105"/>
      <c r="L64" s="106"/>
      <c r="M64" s="121"/>
      <c r="N64" s="106" t="e">
        <f>#VALUE!</f>
        <v>#VALUE!</v>
      </c>
      <c r="O64" s="106" t="e">
        <f>#VALUE!</f>
        <v>#VALUE!</v>
      </c>
      <c r="P64" s="6"/>
      <c r="Q64" s="6"/>
    </row>
    <row r="65" spans="1:15" ht="15.75">
      <c r="A65" s="122"/>
      <c r="B65" s="122"/>
      <c r="C65" s="123"/>
      <c r="D65" s="123"/>
      <c r="E65" s="124"/>
      <c r="F65" s="123"/>
      <c r="G65" s="123"/>
      <c r="H65" s="123"/>
      <c r="I65" s="123"/>
      <c r="J65" s="125"/>
      <c r="K65" s="126"/>
      <c r="L65" s="127"/>
      <c r="M65" s="127"/>
      <c r="N65" s="127"/>
      <c r="O65" s="127"/>
    </row>
    <row r="66" spans="1:15" ht="15.75">
      <c r="A66" s="122"/>
      <c r="B66" s="122"/>
      <c r="C66" s="123"/>
      <c r="D66" s="123"/>
      <c r="E66" s="124"/>
      <c r="F66" s="123"/>
      <c r="G66" s="123"/>
      <c r="H66" s="123"/>
      <c r="I66" s="123"/>
      <c r="J66" s="125"/>
      <c r="K66" s="126"/>
      <c r="L66" s="127"/>
      <c r="M66" s="127"/>
      <c r="N66" s="127"/>
      <c r="O66" s="127"/>
    </row>
    <row r="67" spans="1:15" ht="15.75">
      <c r="A67" s="122"/>
      <c r="B67" s="122"/>
      <c r="C67" s="123"/>
      <c r="D67" s="123"/>
      <c r="E67" s="124"/>
      <c r="F67" s="123"/>
      <c r="G67" s="123"/>
      <c r="H67" s="123"/>
      <c r="I67" s="123"/>
      <c r="J67" s="125"/>
      <c r="K67" s="126"/>
      <c r="L67" s="127"/>
      <c r="M67" s="127"/>
      <c r="N67" s="127"/>
      <c r="O67" s="127"/>
    </row>
    <row r="68" spans="1:15" ht="15.75">
      <c r="A68" s="122"/>
      <c r="B68" s="122"/>
      <c r="C68" s="123"/>
      <c r="D68" s="123"/>
      <c r="E68" s="124"/>
      <c r="F68" s="123"/>
      <c r="G68" s="123"/>
      <c r="H68" s="123"/>
      <c r="I68" s="123"/>
      <c r="J68" s="125"/>
      <c r="K68" s="126"/>
      <c r="L68" s="127"/>
      <c r="M68" s="127"/>
      <c r="N68" s="127"/>
      <c r="O68" s="127"/>
    </row>
    <row r="69" spans="1:15" ht="15.75">
      <c r="A69" s="122"/>
      <c r="B69" s="122"/>
      <c r="C69" s="123"/>
      <c r="D69" s="123"/>
      <c r="E69" s="124"/>
      <c r="F69" s="123"/>
      <c r="G69" s="123"/>
      <c r="H69" s="123"/>
      <c r="I69" s="123"/>
      <c r="J69" s="125"/>
      <c r="K69" s="126"/>
      <c r="L69" s="127"/>
      <c r="M69" s="127"/>
      <c r="N69" s="127"/>
      <c r="O69" s="127"/>
    </row>
    <row r="70" spans="1:15" ht="15.75">
      <c r="A70" s="122"/>
      <c r="B70" s="122"/>
      <c r="C70" s="123"/>
      <c r="D70" s="123"/>
      <c r="E70" s="124"/>
      <c r="F70" s="123"/>
      <c r="G70" s="123"/>
      <c r="H70" s="123"/>
      <c r="I70" s="123"/>
      <c r="J70" s="125"/>
      <c r="K70" s="126"/>
      <c r="L70" s="127"/>
      <c r="M70" s="127"/>
      <c r="N70" s="127"/>
      <c r="O70" s="127"/>
    </row>
    <row r="71" spans="1:15" ht="15.75">
      <c r="A71" s="122"/>
      <c r="B71" s="122"/>
      <c r="C71" s="123"/>
      <c r="D71" s="123"/>
      <c r="E71" s="124"/>
      <c r="F71" s="123"/>
      <c r="G71" s="123"/>
      <c r="H71" s="123"/>
      <c r="I71" s="123"/>
      <c r="J71" s="125"/>
      <c r="K71" s="126"/>
      <c r="L71" s="127"/>
      <c r="M71" s="127"/>
      <c r="N71" s="127"/>
      <c r="O71" s="127"/>
    </row>
    <row r="72" spans="1:15" ht="15.75">
      <c r="A72" s="122"/>
      <c r="B72" s="122"/>
      <c r="C72" s="123"/>
      <c r="D72" s="123"/>
      <c r="E72" s="124"/>
      <c r="F72" s="123"/>
      <c r="G72" s="123"/>
      <c r="H72" s="123"/>
      <c r="I72" s="123"/>
      <c r="J72" s="125"/>
      <c r="K72" s="126"/>
      <c r="L72" s="127"/>
      <c r="M72" s="127"/>
      <c r="N72" s="127"/>
      <c r="O72" s="127"/>
    </row>
    <row r="73" spans="1:15" ht="15.75">
      <c r="A73" s="122"/>
      <c r="B73" s="122"/>
      <c r="C73" s="123"/>
      <c r="D73" s="123"/>
      <c r="E73" s="124"/>
      <c r="F73" s="123"/>
      <c r="G73" s="123"/>
      <c r="H73" s="123"/>
      <c r="I73" s="123"/>
      <c r="J73" s="125"/>
      <c r="K73" s="126"/>
      <c r="L73" s="127"/>
      <c r="M73" s="127"/>
      <c r="N73" s="127"/>
      <c r="O73" s="127"/>
    </row>
    <row r="74" spans="1:15" ht="15.75">
      <c r="A74" s="122"/>
      <c r="B74" s="122"/>
      <c r="C74" s="123"/>
      <c r="D74" s="123"/>
      <c r="E74" s="124"/>
      <c r="F74" s="123"/>
      <c r="G74" s="123"/>
      <c r="H74" s="123"/>
      <c r="I74" s="123"/>
      <c r="J74" s="125"/>
      <c r="K74" s="126"/>
      <c r="L74" s="127"/>
      <c r="M74" s="127"/>
      <c r="N74" s="127"/>
      <c r="O74" s="127"/>
    </row>
    <row r="75" spans="1:15" ht="15.75">
      <c r="A75" s="122"/>
      <c r="B75" s="122"/>
      <c r="C75" s="123"/>
      <c r="D75" s="123"/>
      <c r="E75" s="124"/>
      <c r="F75" s="123"/>
      <c r="G75" s="123"/>
      <c r="H75" s="123"/>
      <c r="I75" s="123"/>
      <c r="J75" s="125"/>
      <c r="K75" s="126"/>
      <c r="L75" s="127"/>
      <c r="M75" s="127"/>
      <c r="N75" s="127"/>
      <c r="O75" s="127"/>
    </row>
    <row r="76" spans="1:15" ht="15.75">
      <c r="A76" s="122"/>
      <c r="B76" s="122"/>
      <c r="C76" s="123"/>
      <c r="D76" s="123"/>
      <c r="E76" s="124"/>
      <c r="F76" s="123"/>
      <c r="G76" s="123"/>
      <c r="H76" s="123"/>
      <c r="I76" s="123"/>
      <c r="J76" s="125"/>
      <c r="K76" s="126"/>
      <c r="L76" s="127"/>
      <c r="M76" s="127"/>
      <c r="N76" s="127"/>
      <c r="O76" s="127"/>
    </row>
    <row r="77" spans="1:15" ht="15.75">
      <c r="A77" s="122"/>
      <c r="B77" s="122"/>
      <c r="C77" s="123"/>
      <c r="D77" s="123"/>
      <c r="E77" s="124"/>
      <c r="F77" s="123"/>
      <c r="G77" s="123"/>
      <c r="H77" s="123"/>
      <c r="I77" s="123"/>
      <c r="J77" s="125"/>
      <c r="K77" s="126"/>
      <c r="L77" s="127"/>
      <c r="M77" s="127"/>
      <c r="N77" s="127"/>
      <c r="O77" s="127"/>
    </row>
    <row r="78" spans="1:15" ht="15.75">
      <c r="A78" s="122"/>
      <c r="B78" s="122"/>
      <c r="C78" s="123"/>
      <c r="D78" s="123"/>
      <c r="E78" s="124"/>
      <c r="F78" s="123"/>
      <c r="G78" s="123"/>
      <c r="H78" s="123"/>
      <c r="I78" s="123"/>
      <c r="J78" s="125"/>
      <c r="K78" s="126"/>
      <c r="L78" s="127"/>
      <c r="M78" s="127"/>
      <c r="N78" s="127"/>
      <c r="O78" s="127"/>
    </row>
    <row r="79" spans="1:15" ht="15.75">
      <c r="A79" s="122"/>
      <c r="B79" s="122"/>
      <c r="C79" s="123"/>
      <c r="D79" s="123"/>
      <c r="E79" s="124"/>
      <c r="F79" s="123"/>
      <c r="G79" s="123"/>
      <c r="H79" s="123"/>
      <c r="I79" s="123"/>
      <c r="J79" s="125"/>
      <c r="K79" s="126"/>
      <c r="L79" s="127"/>
      <c r="M79" s="127"/>
      <c r="N79" s="127"/>
      <c r="O79" s="127"/>
    </row>
    <row r="80" spans="1:15" s="128" customFormat="1" ht="15.75">
      <c r="A80" s="122"/>
      <c r="B80" s="122"/>
      <c r="C80" s="123"/>
      <c r="D80" s="123"/>
      <c r="E80" s="124"/>
      <c r="F80" s="123"/>
      <c r="G80" s="123"/>
      <c r="H80" s="123"/>
      <c r="I80" s="123"/>
      <c r="J80" s="125"/>
      <c r="K80" s="126"/>
      <c r="L80" s="127"/>
      <c r="M80" s="127"/>
      <c r="N80" s="127"/>
      <c r="O80" s="127"/>
    </row>
    <row r="81" spans="1:15" s="128" customFormat="1" ht="15.75">
      <c r="A81" s="122"/>
      <c r="B81" s="122"/>
      <c r="C81" s="123"/>
      <c r="D81" s="123"/>
      <c r="E81" s="124"/>
      <c r="F81" s="123"/>
      <c r="G81" s="123"/>
      <c r="H81" s="123"/>
      <c r="I81" s="123"/>
      <c r="J81" s="125"/>
      <c r="K81" s="126"/>
      <c r="L81" s="127"/>
      <c r="M81" s="127"/>
      <c r="N81" s="127"/>
      <c r="O81" s="127"/>
    </row>
    <row r="82" spans="1:15" s="128" customFormat="1" ht="15.75">
      <c r="A82" s="129"/>
      <c r="B82" s="129"/>
      <c r="C82" s="130"/>
      <c r="D82" s="130"/>
      <c r="E82" s="131"/>
      <c r="F82" s="132"/>
      <c r="G82" s="132"/>
      <c r="H82" s="132"/>
      <c r="I82" s="132"/>
      <c r="J82" s="133"/>
      <c r="K82" s="134"/>
      <c r="L82" s="135"/>
      <c r="M82" s="135"/>
      <c r="N82" s="135"/>
      <c r="O82" s="135"/>
    </row>
    <row r="83" spans="1:15" s="128" customFormat="1" ht="15.75">
      <c r="A83" s="122"/>
      <c r="B83" s="122"/>
      <c r="C83" s="123"/>
      <c r="D83" s="123"/>
      <c r="E83" s="124"/>
      <c r="F83" s="123"/>
      <c r="G83" s="123"/>
      <c r="H83" s="123"/>
      <c r="I83" s="123"/>
      <c r="J83" s="122"/>
      <c r="K83" s="136"/>
      <c r="L83" s="137"/>
      <c r="M83" s="137"/>
      <c r="N83" s="137"/>
      <c r="O83" s="137"/>
    </row>
    <row r="84" spans="1:15" s="128" customFormat="1" ht="19.5">
      <c r="A84" s="138"/>
      <c r="B84" s="138"/>
      <c r="C84" s="139"/>
      <c r="D84" s="139"/>
      <c r="E84" s="140"/>
      <c r="F84" s="139"/>
      <c r="G84" s="139"/>
      <c r="H84" s="139"/>
      <c r="I84" s="139"/>
      <c r="J84" s="141"/>
      <c r="K84" s="142"/>
      <c r="L84" s="143"/>
      <c r="M84" s="143"/>
      <c r="N84" s="143"/>
      <c r="O84" s="143"/>
    </row>
    <row r="85" spans="1:15" s="128" customFormat="1" ht="18.75">
      <c r="A85" s="138"/>
      <c r="B85" s="138"/>
      <c r="C85" s="139"/>
      <c r="D85" s="139"/>
      <c r="E85" s="140"/>
      <c r="F85" s="139"/>
      <c r="G85" s="139"/>
      <c r="H85" s="139"/>
      <c r="I85" s="139"/>
      <c r="J85" s="144"/>
      <c r="K85" s="144"/>
      <c r="L85" s="145"/>
      <c r="M85" s="145"/>
      <c r="N85" s="145"/>
      <c r="O85" s="145"/>
    </row>
    <row r="86" spans="1:15" s="128" customFormat="1" ht="15.75">
      <c r="A86" s="122"/>
      <c r="B86" s="122"/>
      <c r="C86" s="123"/>
      <c r="D86" s="123"/>
      <c r="E86" s="124"/>
      <c r="F86" s="123"/>
      <c r="G86" s="123"/>
      <c r="H86" s="123"/>
      <c r="I86" s="123"/>
      <c r="J86" s="136"/>
      <c r="K86" s="136"/>
      <c r="L86" s="146"/>
      <c r="M86" s="146"/>
      <c r="N86" s="146"/>
      <c r="O86" s="146"/>
    </row>
    <row r="87" spans="1:15" s="128" customFormat="1" ht="15.75">
      <c r="A87" s="122"/>
      <c r="B87" s="122"/>
      <c r="C87" s="147"/>
      <c r="D87" s="147"/>
      <c r="E87" s="124"/>
      <c r="F87" s="123"/>
      <c r="G87" s="123"/>
      <c r="H87" s="123"/>
      <c r="I87" s="123"/>
      <c r="J87" s="136"/>
      <c r="K87" s="136"/>
      <c r="L87" s="146"/>
      <c r="M87" s="146"/>
      <c r="N87" s="146"/>
      <c r="O87" s="146"/>
    </row>
    <row r="88" spans="1:15" s="128" customFormat="1" ht="15.75">
      <c r="A88" s="122"/>
      <c r="B88" s="122"/>
      <c r="C88" s="123"/>
      <c r="D88" s="123"/>
      <c r="E88" s="124"/>
      <c r="F88" s="123"/>
      <c r="G88" s="123"/>
      <c r="H88" s="123"/>
      <c r="I88" s="123"/>
      <c r="J88" s="148"/>
      <c r="K88" s="148"/>
      <c r="L88" s="149"/>
      <c r="M88" s="149"/>
      <c r="N88" s="149"/>
      <c r="O88" s="149"/>
    </row>
    <row r="89" spans="1:15" s="128" customFormat="1" ht="15.75">
      <c r="A89" s="122"/>
      <c r="B89" s="122"/>
      <c r="C89" s="123"/>
      <c r="D89" s="123"/>
      <c r="E89" s="124"/>
      <c r="F89" s="123"/>
      <c r="G89" s="123"/>
      <c r="H89" s="123"/>
      <c r="I89" s="123"/>
      <c r="J89" s="136"/>
      <c r="K89" s="136"/>
      <c r="L89" s="146"/>
      <c r="M89" s="146"/>
      <c r="N89" s="146"/>
      <c r="O89" s="146"/>
    </row>
    <row r="90" spans="1:15" s="128" customFormat="1" ht="15.75">
      <c r="A90" s="122"/>
      <c r="B90" s="122"/>
      <c r="C90" s="123"/>
      <c r="D90" s="123"/>
      <c r="E90" s="124"/>
      <c r="F90" s="123"/>
      <c r="G90" s="123"/>
      <c r="H90" s="123"/>
      <c r="I90" s="123"/>
      <c r="J90" s="136"/>
      <c r="K90" s="136"/>
      <c r="L90" s="146"/>
      <c r="M90" s="146"/>
      <c r="N90" s="146"/>
      <c r="O90" s="146"/>
    </row>
    <row r="91" spans="1:15" s="128" customFormat="1" ht="15.75">
      <c r="A91" s="122"/>
      <c r="B91" s="122"/>
      <c r="C91" s="123"/>
      <c r="D91" s="123"/>
      <c r="E91" s="124"/>
      <c r="F91" s="123"/>
      <c r="G91" s="123"/>
      <c r="H91" s="123"/>
      <c r="I91" s="123"/>
      <c r="J91" s="123"/>
      <c r="K91" s="150"/>
      <c r="L91" s="151"/>
      <c r="M91" s="151"/>
      <c r="N91" s="151"/>
      <c r="O91" s="151"/>
    </row>
    <row r="92" spans="1:15" s="128" customFormat="1" ht="15.75">
      <c r="A92" s="122"/>
      <c r="B92" s="122"/>
      <c r="C92" s="123"/>
      <c r="D92" s="123"/>
      <c r="E92" s="124"/>
      <c r="F92" s="123"/>
      <c r="G92" s="123"/>
      <c r="H92" s="123"/>
      <c r="I92" s="123"/>
      <c r="J92" s="136"/>
      <c r="K92" s="136"/>
      <c r="L92" s="146"/>
      <c r="M92" s="146"/>
      <c r="N92" s="146"/>
      <c r="O92" s="146"/>
    </row>
    <row r="93" spans="1:15" s="128" customFormat="1" ht="15.75">
      <c r="A93" s="122"/>
      <c r="B93" s="122"/>
      <c r="C93" s="123"/>
      <c r="D93" s="123"/>
      <c r="E93" s="124"/>
      <c r="F93" s="123"/>
      <c r="G93" s="123"/>
      <c r="H93" s="123"/>
      <c r="I93" s="123"/>
      <c r="J93" s="122"/>
      <c r="K93" s="136"/>
      <c r="L93" s="137"/>
      <c r="M93" s="137"/>
      <c r="N93" s="137"/>
      <c r="O93" s="137"/>
    </row>
    <row r="94" spans="1:15" s="128" customFormat="1" ht="15.75">
      <c r="A94" s="122"/>
      <c r="B94" s="122"/>
      <c r="C94" s="123"/>
      <c r="D94" s="123"/>
      <c r="E94" s="124"/>
      <c r="F94" s="123"/>
      <c r="G94" s="123"/>
      <c r="H94" s="123"/>
      <c r="I94" s="123"/>
      <c r="J94" s="122"/>
      <c r="K94" s="136"/>
      <c r="L94" s="137"/>
      <c r="M94" s="137"/>
      <c r="N94" s="137"/>
      <c r="O94" s="137"/>
    </row>
    <row r="95" spans="1:15" s="128" customFormat="1" ht="15.75">
      <c r="A95" s="122"/>
      <c r="B95" s="122"/>
      <c r="C95" s="123"/>
      <c r="D95" s="123"/>
      <c r="E95" s="124"/>
      <c r="F95" s="123"/>
      <c r="G95" s="123"/>
      <c r="H95" s="123"/>
      <c r="I95" s="123"/>
      <c r="J95" s="136"/>
      <c r="K95" s="136"/>
      <c r="L95" s="146"/>
      <c r="M95" s="146"/>
      <c r="N95" s="146"/>
      <c r="O95" s="146"/>
    </row>
    <row r="96" spans="1:15" s="128" customFormat="1" ht="15.75">
      <c r="A96" s="122"/>
      <c r="B96" s="122"/>
      <c r="C96" s="123"/>
      <c r="D96" s="123"/>
      <c r="E96" s="124"/>
      <c r="F96" s="123"/>
      <c r="G96" s="123"/>
      <c r="H96" s="123"/>
      <c r="I96" s="123"/>
      <c r="J96" s="122"/>
      <c r="K96" s="136"/>
      <c r="L96" s="137"/>
      <c r="M96" s="137"/>
      <c r="N96" s="137"/>
      <c r="O96" s="137"/>
    </row>
    <row r="97" spans="1:15" s="128" customFormat="1" ht="15.75">
      <c r="A97" s="122"/>
      <c r="B97" s="122"/>
      <c r="C97" s="123"/>
      <c r="D97" s="123"/>
      <c r="E97" s="124"/>
      <c r="F97" s="123"/>
      <c r="G97" s="123"/>
      <c r="H97" s="123"/>
      <c r="I97" s="123"/>
      <c r="J97" s="122"/>
      <c r="K97" s="136"/>
      <c r="L97" s="137"/>
      <c r="M97" s="137"/>
      <c r="N97" s="137"/>
      <c r="O97" s="137"/>
    </row>
    <row r="98" spans="1:15" s="128" customFormat="1" ht="15.75">
      <c r="A98" s="122"/>
      <c r="B98" s="122"/>
      <c r="C98" s="123"/>
      <c r="D98" s="123"/>
      <c r="E98" s="124"/>
      <c r="F98" s="123"/>
      <c r="G98" s="123"/>
      <c r="H98" s="123"/>
      <c r="I98" s="123"/>
      <c r="J98" s="122"/>
      <c r="K98" s="136"/>
      <c r="L98" s="137"/>
      <c r="M98" s="137"/>
      <c r="N98" s="137"/>
      <c r="O98" s="137"/>
    </row>
    <row r="99" spans="1:15" s="128" customFormat="1" ht="12.75">
      <c r="A99" s="152"/>
      <c r="B99" s="152"/>
      <c r="C99" s="152"/>
      <c r="D99" s="152"/>
      <c r="E99" s="153"/>
      <c r="F99" s="152"/>
      <c r="G99" s="152"/>
      <c r="H99" s="152"/>
      <c r="I99" s="152"/>
      <c r="J99" s="152"/>
      <c r="K99" s="154"/>
      <c r="L99" s="155"/>
      <c r="M99" s="155"/>
      <c r="N99" s="155"/>
      <c r="O99" s="155"/>
    </row>
    <row r="100" spans="1:15" s="128" customFormat="1" ht="12.75">
      <c r="A100" s="152"/>
      <c r="B100" s="152"/>
      <c r="C100" s="152"/>
      <c r="D100" s="152"/>
      <c r="E100" s="153"/>
      <c r="F100" s="152"/>
      <c r="G100" s="152"/>
      <c r="H100" s="152"/>
      <c r="I100" s="152"/>
      <c r="J100" s="152"/>
      <c r="K100" s="154"/>
      <c r="L100" s="155"/>
      <c r="M100" s="155"/>
      <c r="N100" s="155"/>
      <c r="O100" s="155"/>
    </row>
    <row r="101" spans="1:15" s="128" customFormat="1" ht="12.75">
      <c r="A101" s="152"/>
      <c r="B101" s="152"/>
      <c r="C101" s="152"/>
      <c r="D101" s="152"/>
      <c r="E101" s="153"/>
      <c r="F101" s="152"/>
      <c r="G101" s="152"/>
      <c r="H101" s="152"/>
      <c r="I101" s="152"/>
      <c r="J101" s="152"/>
      <c r="K101" s="154"/>
      <c r="L101" s="155"/>
      <c r="M101" s="155"/>
      <c r="N101" s="155"/>
      <c r="O101" s="155"/>
    </row>
    <row r="102" spans="1:15" s="128" customFormat="1" ht="12.75">
      <c r="A102" s="152"/>
      <c r="B102" s="152"/>
      <c r="C102" s="152"/>
      <c r="D102" s="152"/>
      <c r="E102" s="153"/>
      <c r="F102" s="152"/>
      <c r="G102" s="152"/>
      <c r="H102" s="152"/>
      <c r="I102" s="152"/>
      <c r="J102" s="152"/>
      <c r="K102" s="154"/>
      <c r="L102" s="155"/>
      <c r="M102" s="155"/>
      <c r="N102" s="155"/>
      <c r="O102" s="155"/>
    </row>
    <row r="103" spans="1:15" s="128" customFormat="1" ht="12.75">
      <c r="A103" s="152"/>
      <c r="B103" s="152"/>
      <c r="C103" s="152"/>
      <c r="D103" s="152"/>
      <c r="E103" s="153"/>
      <c r="F103" s="152"/>
      <c r="G103" s="152"/>
      <c r="H103" s="152"/>
      <c r="I103" s="152"/>
      <c r="J103" s="152"/>
      <c r="K103" s="154"/>
      <c r="L103" s="155"/>
      <c r="M103" s="155"/>
      <c r="N103" s="155"/>
      <c r="O103" s="155"/>
    </row>
    <row r="104" spans="1:15" s="128" customFormat="1" ht="12.75">
      <c r="A104" s="152"/>
      <c r="B104" s="152"/>
      <c r="C104" s="152"/>
      <c r="D104" s="152"/>
      <c r="E104" s="153"/>
      <c r="F104" s="152"/>
      <c r="G104" s="152"/>
      <c r="H104" s="152"/>
      <c r="I104" s="152"/>
      <c r="J104" s="152"/>
      <c r="K104" s="154"/>
      <c r="L104" s="155"/>
      <c r="M104" s="155"/>
      <c r="N104" s="155"/>
      <c r="O104" s="155"/>
    </row>
    <row r="105" spans="1:15" s="128" customFormat="1" ht="12.75">
      <c r="A105" s="152"/>
      <c r="B105" s="152"/>
      <c r="C105" s="152"/>
      <c r="D105" s="152"/>
      <c r="E105" s="153"/>
      <c r="F105" s="152"/>
      <c r="G105" s="152"/>
      <c r="H105" s="152"/>
      <c r="I105" s="152"/>
      <c r="J105" s="152"/>
      <c r="K105" s="154"/>
      <c r="L105" s="155"/>
      <c r="M105" s="155"/>
      <c r="N105" s="155"/>
      <c r="O105" s="155"/>
    </row>
    <row r="106" spans="1:15" s="128" customFormat="1" ht="12.75">
      <c r="A106" s="152"/>
      <c r="B106" s="152"/>
      <c r="C106" s="152"/>
      <c r="D106" s="152"/>
      <c r="E106" s="153"/>
      <c r="F106" s="152"/>
      <c r="G106" s="152"/>
      <c r="H106" s="152"/>
      <c r="I106" s="152"/>
      <c r="J106" s="152"/>
      <c r="K106" s="154"/>
      <c r="L106" s="155"/>
      <c r="M106" s="155"/>
      <c r="N106" s="155"/>
      <c r="O106" s="155"/>
    </row>
    <row r="107" spans="1:15" s="128" customFormat="1" ht="12.75">
      <c r="A107" s="152"/>
      <c r="B107" s="152"/>
      <c r="C107" s="152"/>
      <c r="D107" s="152"/>
      <c r="E107" s="153"/>
      <c r="F107" s="152"/>
      <c r="G107" s="152"/>
      <c r="H107" s="152"/>
      <c r="I107" s="152"/>
      <c r="J107" s="152"/>
      <c r="K107" s="154"/>
      <c r="L107" s="155"/>
      <c r="M107" s="155"/>
      <c r="N107" s="155"/>
      <c r="O107" s="155"/>
    </row>
    <row r="108" spans="1:15" s="128" customFormat="1" ht="12.75">
      <c r="A108" s="152"/>
      <c r="B108" s="152"/>
      <c r="C108" s="152"/>
      <c r="D108" s="152"/>
      <c r="E108" s="153"/>
      <c r="F108" s="152"/>
      <c r="G108" s="152"/>
      <c r="H108" s="152"/>
      <c r="I108" s="152"/>
      <c r="J108" s="152"/>
      <c r="K108" s="154"/>
      <c r="L108" s="155"/>
      <c r="M108" s="155"/>
      <c r="N108" s="155"/>
      <c r="O108" s="155"/>
    </row>
    <row r="109" spans="1:15" s="128" customFormat="1" ht="12.75">
      <c r="A109" s="152"/>
      <c r="B109" s="152"/>
      <c r="C109" s="152"/>
      <c r="D109" s="152"/>
      <c r="E109" s="153"/>
      <c r="F109" s="152"/>
      <c r="G109" s="152"/>
      <c r="H109" s="152"/>
      <c r="I109" s="152"/>
      <c r="J109" s="152"/>
      <c r="K109" s="154"/>
      <c r="L109" s="155"/>
      <c r="M109" s="155"/>
      <c r="N109" s="155"/>
      <c r="O109" s="155"/>
    </row>
    <row r="110" spans="1:15" s="128" customFormat="1" ht="12.75">
      <c r="A110" s="152"/>
      <c r="B110" s="152"/>
      <c r="C110" s="152"/>
      <c r="D110" s="152"/>
      <c r="E110" s="153"/>
      <c r="F110" s="152"/>
      <c r="G110" s="152"/>
      <c r="H110" s="152"/>
      <c r="I110" s="152"/>
      <c r="J110" s="152"/>
      <c r="K110" s="154"/>
      <c r="L110" s="155"/>
      <c r="M110" s="155"/>
      <c r="N110" s="155"/>
      <c r="O110" s="155"/>
    </row>
    <row r="111" spans="1:15" s="128" customFormat="1" ht="12.75">
      <c r="A111" s="152"/>
      <c r="B111" s="152"/>
      <c r="C111" s="152"/>
      <c r="D111" s="152"/>
      <c r="E111" s="153"/>
      <c r="F111" s="152"/>
      <c r="G111" s="152"/>
      <c r="H111" s="152"/>
      <c r="I111" s="152"/>
      <c r="J111" s="152"/>
      <c r="K111" s="154"/>
      <c r="L111" s="155"/>
      <c r="M111" s="155"/>
      <c r="N111" s="155"/>
      <c r="O111" s="155"/>
    </row>
    <row r="112" spans="1:15" s="128" customFormat="1" ht="12.75">
      <c r="A112" s="152"/>
      <c r="B112" s="152"/>
      <c r="C112" s="152"/>
      <c r="D112" s="152"/>
      <c r="E112" s="153"/>
      <c r="F112" s="152"/>
      <c r="G112" s="152"/>
      <c r="H112" s="152"/>
      <c r="I112" s="152"/>
      <c r="J112" s="152"/>
      <c r="K112" s="154"/>
      <c r="L112" s="155"/>
      <c r="M112" s="155"/>
      <c r="N112" s="155"/>
      <c r="O112" s="155"/>
    </row>
    <row r="113" spans="1:15" s="128" customFormat="1" ht="12.75">
      <c r="A113" s="152"/>
      <c r="B113" s="152"/>
      <c r="C113" s="152"/>
      <c r="D113" s="152"/>
      <c r="E113" s="153"/>
      <c r="F113" s="152"/>
      <c r="G113" s="152"/>
      <c r="H113" s="152"/>
      <c r="I113" s="152"/>
      <c r="J113" s="152"/>
      <c r="K113" s="154"/>
      <c r="L113" s="155"/>
      <c r="M113" s="155"/>
      <c r="N113" s="155"/>
      <c r="O113" s="155"/>
    </row>
    <row r="114" spans="1:15" s="128" customFormat="1" ht="12.75">
      <c r="A114" s="152"/>
      <c r="B114" s="152"/>
      <c r="C114" s="152"/>
      <c r="D114" s="152"/>
      <c r="E114" s="153"/>
      <c r="F114" s="152"/>
      <c r="G114" s="152"/>
      <c r="H114" s="152"/>
      <c r="I114" s="152"/>
      <c r="J114" s="152"/>
      <c r="K114" s="154"/>
      <c r="L114" s="155"/>
      <c r="M114" s="155"/>
      <c r="N114" s="155"/>
      <c r="O114" s="155"/>
    </row>
    <row r="115" spans="1:15" s="128" customFormat="1" ht="12.75">
      <c r="A115" s="152"/>
      <c r="B115" s="152"/>
      <c r="C115" s="152"/>
      <c r="D115" s="152"/>
      <c r="E115" s="153"/>
      <c r="F115" s="152"/>
      <c r="G115" s="152"/>
      <c r="H115" s="152"/>
      <c r="I115" s="152"/>
      <c r="J115" s="152"/>
      <c r="K115" s="154"/>
      <c r="L115" s="155"/>
      <c r="M115" s="155"/>
      <c r="N115" s="155"/>
      <c r="O115" s="155"/>
    </row>
  </sheetData>
  <sheetProtection password="CE28" sheet="1"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65514:K65526 K29:K60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2012-11-19T02:57:56Z</dcterms:created>
  <dcterms:modified xsi:type="dcterms:W3CDTF">2012-11-19T03:00:20Z</dcterms:modified>
  <cp:category/>
  <cp:version/>
  <cp:contentType/>
  <cp:contentStatus/>
</cp:coreProperties>
</file>